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D:\■介護事業指導室\□□処遇改善加算、特定処遇改善加算□□\R06処遇改善加算\"/>
    </mc:Choice>
  </mc:AlternateContent>
  <xr:revisionPtr revIDLastSave="0" documentId="13_ncr:1_{E6F9CCB4-9391-4EDC-B21B-84117C8287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I18" i="21" s="1"/>
  <c r="I23" i="21"/>
  <c r="B23" i="21"/>
  <c r="AL23" i="21" s="1"/>
  <c r="AX20" i="21"/>
  <c r="I13" i="21"/>
  <c r="B13" i="21"/>
  <c r="AJ13" i="21" s="1"/>
  <c r="U9" i="21"/>
  <c r="P9" i="21"/>
  <c r="K9" i="21"/>
  <c r="Z9" i="21" s="1"/>
  <c r="AF6" i="21"/>
  <c r="AF6" i="12"/>
  <c r="AK13" i="21" l="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s="1"/>
  <c r="AF13" i="12" s="1"/>
  <c r="K9" i="12"/>
  <c r="P9" i="12"/>
  <c r="U9" i="12"/>
  <c r="I15" i="12" l="1"/>
  <c r="Z9" i="12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<sst xmlns="http://schemas.openxmlformats.org/spreadsheetml/2006/main" count="557" uniqueCount="189">
  <si>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</si>
  <si>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</si>
  <si>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</si>
  <si>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</si>
  <si>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</si>
  <si>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</si>
  <si>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</si>
  <si>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</si>
  <si>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</si>
  <si>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</si>
  <si>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</si>
  <si>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</si>
  <si>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</si>
  <si>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</si>
  <si>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</si>
  <si>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</si>
  <si>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</si>
  <si>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</si>
  <si>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</si>
  <si>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</si>
  <si>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</si>
  <si>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</si>
  <si>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</si>
  <si>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</si>
  <si>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</si>
  <si>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</si>
  <si>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</si>
  <si>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</si>
  <si>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</si>
  <si>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</si>
  <si>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</si>
  <si>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</si>
  <si>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</si>
  <si>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</si>
  <si>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</si>
  <si>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</si>
  <si>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</si>
  <si>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</si>
  <si>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</si>
  <si>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</si>
  <si>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</si>
  <si>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</si>
  <si>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</si>
  <si>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</si>
  <si>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</si>
  <si>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</si>
  <si>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</si>
  <si>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</si>
  <si>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</si>
  <si>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</si>
  <si>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</si>
  <si>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</si>
  <si>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</si>
  <si>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</si>
  <si>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</si>
  <si>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</si>
  <si>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</si>
  <si>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</si>
  <si>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</si>
  <si>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</si>
  <si>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</si>
  <si>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</si>
  <si>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</si>
  <si>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</si>
  <si>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</si>
  <si>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</si>
  <si>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</si>
  <si>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</si>
  <si>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</si>
  <si>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</si>
  <si>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</si>
  <si>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</si>
  <si>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</si>
  <si>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</si>
  <si>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</si>
  <si>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</si>
  <si>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</si>
  <si>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</si>
  <si>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</si>
  <si>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</si>
  <si>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</si>
  <si>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</si>
  <si>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</si>
  <si>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</si>
  <si>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</si>
  <si>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</si>
  <si>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</si>
  <si>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</si>
  <si>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</si>
  <si>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</si>
  <si>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</si>
  <si>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</si>
  <si>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</si>
  <si>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</si>
  <si>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</si>
  <si>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</si>
  <si>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</si>
  <si>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</si>
  <si>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</si>
  <si>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</si>
  <si>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</si>
  <si>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</si>
  <si>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</si>
  <si>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</si>
  <si>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</si>
  <si>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</si>
  <si>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</si>
  <si>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</si>
  <si>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</si>
  <si>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</si>
  <si>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</si>
  <si>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</si>
  <si>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</si>
  <si>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</si>
  <si>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</si>
  <si>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</si>
  <si>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</si>
  <si>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</si>
  <si>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</si>
  <si>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</si>
  <si>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</si>
  <si>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</si>
  <si>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</si>
  <si>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</si>
  <si>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</si>
  <si>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</si>
  <si>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</si>
  <si>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</si>
  <si>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</si>
  <si>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</si>
  <si>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</si>
  <si>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</si>
  <si>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</si>
  <si>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</si>
  <si>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</si>
  <si>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</si>
  <si>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</si>
  <si>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</si>
  <si>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3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</si>
  <si>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</si>
  <si>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</si>
  <si>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</si>
  <si>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</si>
  <si>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</si>
  <si>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</si>
  <si>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</si>
  <si>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3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</si>
  <si>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</si>
  <si>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</si>
  <si>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3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</si>
  <si>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</si>
  <si>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</si>
  <si>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</si>
  <si>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</si>
  <si>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3"/>
  </si>
  <si>
    <t>新加算Ⅴ(４)</t>
    <rPh sb="0" eb="3">
      <t>シンカサン</t>
    </rPh>
    <phoneticPr fontId="23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</si>
  <si>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</si>
  <si>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3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</si>
  <si>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</si>
  <si>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3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</si>
  <si>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</si>
  <si>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</si>
  <si>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</si>
  <si>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</si>
  <si>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</si>
  <si>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</si>
  <si>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</si>
  <si>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</si>
  <si>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3"/>
  </si>
  <si>
    <t>新加算Ⅱ</t>
    <rPh sb="0" eb="3">
      <t>シンカサン</t>
    </rPh>
    <phoneticPr fontId="23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</si>
  <si>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</si>
  <si>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3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</si>
  <si>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</si>
  <si>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3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</si>
  <si>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</si>
  <si>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</si>
  <si>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</si>
  <si>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3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</si>
  <si>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</si>
  <si>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</si>
  <si>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</si>
  <si>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3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</si>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</sst>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7" fillId="0" borderId="1" xfId="0" applyFont="1" applyBorder="1" applyAlignment="1">
      <alignment vertical="center" wrapText="1"/>
    </xf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center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5" xfId="0" applyFont="1" applyFill="1" applyBorder="1" applyAlignment="1">
      <alignment vertical="top" wrapText="1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3" fillId="0" borderId="63" xfId="0" applyFont="1" applyBorder="1" applyAlignment="1"/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2" borderId="0" xfId="0" applyFont="1" applyFill="1"/>
    <xf numFmtId="0" fontId="29" fillId="2" borderId="0" xfId="0" applyFont="1" applyFill="1" applyBorder="1"/>
    <xf numFmtId="0" fontId="32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30" fillId="2" borderId="0" xfId="0" applyFont="1" applyFill="1" applyBorder="1" applyAlignment="1">
      <alignment horizontal="center" vertical="center"/>
    </xf>
    <xf numFmtId="176" fontId="28" fillId="2" borderId="0" xfId="0" applyNumberFormat="1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9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2" fillId="4" borderId="51" xfId="0" applyFont="1" applyFill="1" applyBorder="1" applyAlignment="1" applyProtection="1">
      <alignment horizontal="center" vertical="center" shrinkToFit="1"/>
      <protection locked="0"/>
    </xf>
    <xf numFmtId="0" fontId="32" fillId="4" borderId="36" xfId="0" applyFont="1" applyFill="1" applyBorder="1" applyAlignment="1" applyProtection="1">
      <alignment horizontal="center" vertical="center" shrinkToFit="1"/>
      <protection locked="0"/>
    </xf>
    <xf numFmtId="0" fontId="32" fillId="4" borderId="14" xfId="0" applyFont="1" applyFill="1" applyBorder="1" applyAlignment="1" applyProtection="1">
      <alignment horizontal="center" vertical="center" shrinkToFit="1"/>
      <protection locked="0"/>
    </xf>
    <xf numFmtId="0" fontId="32" fillId="4" borderId="45" xfId="0" applyFont="1" applyFill="1" applyBorder="1" applyAlignment="1" applyProtection="1">
      <alignment horizontal="center" vertical="center" shrinkToFit="1"/>
      <protection locked="0"/>
    </xf>
    <xf numFmtId="0" fontId="32" fillId="5" borderId="35" xfId="0" applyFont="1" applyFill="1" applyBorder="1" applyAlignment="1" applyProtection="1">
      <alignment horizontal="center" vertical="center" shrinkToFit="1"/>
      <protection locked="0"/>
    </xf>
    <xf numFmtId="0" fontId="32" fillId="5" borderId="51" xfId="0" applyFont="1" applyFill="1" applyBorder="1" applyAlignment="1" applyProtection="1">
      <alignment horizontal="center" vertical="center" shrinkToFit="1"/>
      <protection locked="0"/>
    </xf>
    <xf numFmtId="0" fontId="32" fillId="5" borderId="36" xfId="0" applyFont="1" applyFill="1" applyBorder="1" applyAlignment="1" applyProtection="1">
      <alignment horizontal="center" vertical="center" shrinkToFit="1"/>
      <protection locked="0"/>
    </xf>
    <xf numFmtId="0" fontId="32" fillId="5" borderId="44" xfId="0" applyFont="1" applyFill="1" applyBorder="1" applyAlignment="1" applyProtection="1">
      <alignment horizontal="center" vertical="center" shrinkToFit="1"/>
      <protection locked="0"/>
    </xf>
    <xf numFmtId="0" fontId="32" fillId="5" borderId="14" xfId="0" applyFont="1" applyFill="1" applyBorder="1" applyAlignment="1" applyProtection="1">
      <alignment horizontal="center" vertical="center" shrinkToFit="1"/>
      <protection locked="0"/>
    </xf>
    <xf numFmtId="0" fontId="32" fillId="5" borderId="45" xfId="0" applyFont="1" applyFill="1" applyBorder="1" applyAlignment="1" applyProtection="1">
      <alignment horizontal="center" vertical="center" shrinkToFit="1"/>
      <protection locked="0"/>
    </xf>
    <xf numFmtId="0" fontId="32" fillId="6" borderId="35" xfId="0" applyFont="1" applyFill="1" applyBorder="1" applyAlignment="1" applyProtection="1">
      <alignment horizontal="center" vertical="center" shrinkToFit="1"/>
      <protection locked="0"/>
    </xf>
    <xf numFmtId="0" fontId="32" fillId="6" borderId="51" xfId="0" applyFont="1" applyFill="1" applyBorder="1" applyAlignment="1" applyProtection="1">
      <alignment horizontal="center" vertical="center" shrinkToFit="1"/>
      <protection locked="0"/>
    </xf>
    <xf numFmtId="0" fontId="32" fillId="6" borderId="36" xfId="0" applyFont="1" applyFill="1" applyBorder="1" applyAlignment="1" applyProtection="1">
      <alignment horizontal="center" vertical="center" shrinkToFit="1"/>
      <protection locked="0"/>
    </xf>
    <xf numFmtId="0" fontId="32" fillId="6" borderId="44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center" vertical="center" shrinkToFit="1"/>
      <protection locked="0"/>
    </xf>
    <xf numFmtId="0" fontId="32" fillId="6" borderId="45" xfId="0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4" fillId="2" borderId="8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8" fillId="3" borderId="80" xfId="0" applyFont="1" applyFill="1" applyBorder="1" applyAlignment="1">
      <alignment horizontal="center" vertical="center" shrinkToFit="1"/>
    </xf>
    <xf numFmtId="0" fontId="28" fillId="3" borderId="81" xfId="0" applyFont="1" applyFill="1" applyBorder="1" applyAlignment="1">
      <alignment horizontal="center" vertical="center" shrinkToFit="1"/>
    </xf>
    <xf numFmtId="0" fontId="28" fillId="3" borderId="82" xfId="0" applyFont="1" applyFill="1" applyBorder="1" applyAlignment="1">
      <alignment horizontal="center" vertical="center" shrinkToFit="1"/>
    </xf>
    <xf numFmtId="176" fontId="28" fillId="2" borderId="77" xfId="0" applyNumberFormat="1" applyFont="1" applyFill="1" applyBorder="1" applyAlignment="1">
      <alignment horizontal="center" vertical="center" shrinkToFit="1"/>
    </xf>
    <xf numFmtId="176" fontId="28" fillId="2" borderId="78" xfId="0" applyNumberFormat="1" applyFont="1" applyFill="1" applyBorder="1" applyAlignment="1">
      <alignment horizontal="center" vertical="center" shrinkToFit="1"/>
    </xf>
    <xf numFmtId="176" fontId="28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8" fillId="2" borderId="43" xfId="0" applyNumberFormat="1" applyFont="1" applyFill="1" applyBorder="1" applyAlignment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textRotation="255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75" xfId="0" applyFont="1" applyFill="1" applyBorder="1" applyAlignment="1">
      <alignment horizontal="center" vertical="center" shrinkToFit="1"/>
    </xf>
    <xf numFmtId="0" fontId="28" fillId="3" borderId="76" xfId="0" applyFont="1" applyFill="1" applyBorder="1" applyAlignment="1">
      <alignment horizontal="center" vertical="center" shrinkToFit="1"/>
    </xf>
    <xf numFmtId="176" fontId="28" fillId="2" borderId="12" xfId="0" applyNumberFormat="1" applyFont="1" applyFill="1" applyBorder="1" applyAlignment="1" applyProtection="1">
      <alignment horizontal="center" vertical="center"/>
      <protection locked="0"/>
    </xf>
    <xf numFmtId="176" fontId="28" fillId="2" borderId="32" xfId="0" applyNumberFormat="1" applyFont="1" applyFill="1" applyBorder="1" applyAlignment="1" applyProtection="1">
      <alignment horizontal="center" vertical="center"/>
      <protection locked="0"/>
    </xf>
    <xf numFmtId="176" fontId="28" fillId="2" borderId="34" xfId="0" applyNumberFormat="1" applyFont="1" applyFill="1" applyBorder="1" applyAlignment="1" applyProtection="1">
      <alignment horizontal="center" vertical="center"/>
      <protection locked="0"/>
    </xf>
    <xf numFmtId="176" fontId="28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84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8" fillId="2" borderId="94" xfId="0" applyNumberFormat="1" applyFont="1" applyFill="1" applyBorder="1" applyAlignment="1">
      <alignment horizontal="center" vertical="center" shrinkToFit="1"/>
    </xf>
    <xf numFmtId="176" fontId="28" fillId="2" borderId="95" xfId="0" applyNumberFormat="1" applyFont="1" applyFill="1" applyBorder="1" applyAlignment="1">
      <alignment horizontal="center" vertical="center" shrinkToFit="1"/>
    </xf>
    <xf numFmtId="176" fontId="28" fillId="2" borderId="96" xfId="0" applyNumberFormat="1" applyFont="1" applyFill="1" applyBorder="1" applyAlignment="1">
      <alignment horizontal="center" vertical="center" shrinkToFit="1"/>
    </xf>
    <xf numFmtId="176" fontId="28" fillId="2" borderId="52" xfId="0" applyNumberFormat="1" applyFont="1" applyFill="1" applyBorder="1" applyAlignment="1">
      <alignment horizontal="center" vertical="center" shrinkToFit="1"/>
    </xf>
    <xf numFmtId="176" fontId="28" fillId="2" borderId="84" xfId="0" applyNumberFormat="1" applyFont="1" applyFill="1" applyBorder="1" applyAlignment="1">
      <alignment horizontal="center" vertical="center" shrinkToFit="1"/>
    </xf>
    <xf numFmtId="176" fontId="28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/>
      <c r="C7" s="233"/>
      <c r="D7" s="233"/>
      <c r="E7" s="233"/>
      <c r="F7" s="233"/>
      <c r="G7" s="233"/>
      <c r="H7" s="233"/>
      <c r="I7" s="233"/>
      <c r="J7" s="234"/>
      <c r="K7" s="161"/>
      <c r="L7" s="161"/>
      <c r="M7" s="161"/>
      <c r="N7" s="161"/>
      <c r="O7" s="162"/>
      <c r="P7" s="165"/>
      <c r="Q7" s="166"/>
      <c r="R7" s="166"/>
      <c r="S7" s="166"/>
      <c r="T7" s="167"/>
      <c r="U7" s="171"/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 t="str">
        <f>IFERROR(VLOOKUP(B7,【参考】数式用!$A$5:$J$27,MATCH(K7,【参考】数式用!$B$4:$J$4,0)+1,0),"")</f>
        <v/>
      </c>
      <c r="L9" s="220"/>
      <c r="M9" s="220"/>
      <c r="N9" s="220"/>
      <c r="O9" s="221"/>
      <c r="P9" s="219" t="str">
        <f>IFERROR(VLOOKUP(B7,【参考】数式用!$A$5:$J$27,MATCH(P7,【参考】数式用!$B$4:$J$4,0)+1,0),"")</f>
        <v/>
      </c>
      <c r="Q9" s="220"/>
      <c r="R9" s="220"/>
      <c r="S9" s="220"/>
      <c r="T9" s="221"/>
      <c r="U9" s="222" t="str">
        <f>IFERROR(VLOOKUP(B7,【参考】数式用!$A$5:$J$27,MATCH(U7,【参考】数式用!$B$4:$J$4,0)+1,0),"")</f>
        <v/>
      </c>
      <c r="V9" s="220"/>
      <c r="W9" s="220"/>
      <c r="X9" s="220"/>
      <c r="Y9" s="221"/>
      <c r="Z9" s="212">
        <f>SUM(K9,P9,U9)</f>
        <v>0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/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/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/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9" t="str">
        <f>IF(OR(B13="新加算Ⅰ",B13="新加算Ⅱ",B13="新加算Ⅲ",B13="新加算Ⅴ(１)",B13="新加算Ⅴ(３)",B13="新加算Ⅴ(８)"),"○","")</f>
        <v/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 t="str">
        <f>IFERROR(VLOOKUP(B7,【参考】数式用!$A$5:$AB$27,MATCH(B13,【参考】数式用!$B$4:$AB$4,0)+1,FALSE),"")</f>
        <v/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/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/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/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9" t="str">
        <f>IF(OR(B18="新加算Ⅰ",B18="新加算Ⅱ",B18="新加算Ⅲ",B18="新加算Ⅴ(１)",B18="新加算Ⅴ(３)",B18="新加算Ⅴ(８)"),"○","")</f>
        <v/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 t="str">
        <f>IFERROR(VLOOKUP(B7,【参考】数式用!$A$5:$AB$27,MATCH(B18,【参考】数式用!$B$4:$AB$4,0)+1,FALSE),"")</f>
        <v/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/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/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/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9" t="str">
        <f>IF(OR(B23="新加算Ⅰ",B23="新加算Ⅱ",B23="新加算Ⅲ",B23="新加算Ⅴ(１)",B23="新加算Ⅴ(３)",B23="新加算Ⅴ(８)"),"○","")</f>
        <v/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 t="str">
        <f>IFERROR(VLOOKUP(B7,【参考】数式用!$A$5:$AB$27,MATCH(B23,【参考】数式用!$B$4:$AB$4,0)+1,FALSE),"")</f>
        <v/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/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 t="s">
        <v>16</v>
      </c>
      <c r="C7" s="233"/>
      <c r="D7" s="233"/>
      <c r="E7" s="233"/>
      <c r="F7" s="233"/>
      <c r="G7" s="233"/>
      <c r="H7" s="233"/>
      <c r="I7" s="233"/>
      <c r="J7" s="234"/>
      <c r="K7" s="161" t="s">
        <v>21</v>
      </c>
      <c r="L7" s="161"/>
      <c r="M7" s="161"/>
      <c r="N7" s="161"/>
      <c r="O7" s="162"/>
      <c r="P7" s="165" t="s">
        <v>2</v>
      </c>
      <c r="Q7" s="166"/>
      <c r="R7" s="166"/>
      <c r="S7" s="166"/>
      <c r="T7" s="167"/>
      <c r="U7" s="171" t="s">
        <v>3</v>
      </c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>
        <f>IFERROR(VLOOKUP(B7,【参考】数式用!$A$5:$J$27,MATCH(K7,【参考】数式用!$B$4:$J$4,0)+1,0),"")</f>
        <v>0.1</v>
      </c>
      <c r="L9" s="220"/>
      <c r="M9" s="220"/>
      <c r="N9" s="220"/>
      <c r="O9" s="221"/>
      <c r="P9" s="219">
        <f>IFERROR(VLOOKUP(B7,【参考】数式用!$A$5:$J$27,MATCH(P7,【参考】数式用!$B$4:$J$4,0)+1,0),"")</f>
        <v>4.2000000000000003E-2</v>
      </c>
      <c r="Q9" s="220"/>
      <c r="R9" s="220"/>
      <c r="S9" s="220"/>
      <c r="T9" s="221"/>
      <c r="U9" s="222">
        <f>IFERROR(VLOOKUP(B7,【参考】数式用!$A$5:$J$27,MATCH(U7,【参考】数式用!$B$4:$J$4,0)+1,0),"")</f>
        <v>0</v>
      </c>
      <c r="V9" s="220"/>
      <c r="W9" s="220"/>
      <c r="X9" s="220"/>
      <c r="Y9" s="221"/>
      <c r="Z9" s="212">
        <f>SUM(K9,P9,U9)</f>
        <v>0.14200000000000002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>新加算Ⅱ</v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>○</v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9" t="str">
        <f>IF(OR(B13="新加算Ⅰ",B13="新加算Ⅱ",B13="新加算Ⅲ",B13="新加算Ⅴ(１)",B13="新加算Ⅴ(３)",B13="新加算Ⅴ(８)"),"○","")</f>
        <v>○</v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>
        <f>IFERROR(VLOOKUP(B7,【参考】数式用!$A$5:$AB$27,MATCH(B13,【参考】数式用!$B$4:$AB$4,0)+1,FALSE),"")</f>
        <v>0.224</v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>新加算Ⅴ(３)</v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/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9" t="str">
        <f>IF(OR(B18="新加算Ⅰ",B18="新加算Ⅱ",B18="新加算Ⅲ",B18="新加算Ⅴ(１)",B18="新加算Ⅴ(３)",B18="新加算Ⅴ(８)"),"○","")</f>
        <v>○</v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>
        <f>IFERROR(VLOOKUP(B7,【参考】数式用!$A$5:$AB$27,MATCH(B18,【参考】数式用!$B$4:$AB$4,0)+1,FALSE),"")</f>
        <v>0.2</v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>　特定事業所加算ⅠまたはⅡを算定する。</v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>新加算Ⅴ(６)</v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9" t="str">
        <f>IF(OR(B23="新加算Ⅰ",B23="新加算Ⅱ",B23="新加算Ⅲ",B23="新加算Ⅴ(１)",B23="新加算Ⅴ(３)",B23="新加算Ⅴ(８)"),"○","")</f>
        <v/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>
        <f>IFERROR(VLOOKUP(B7,【参考】数式用!$A$5:$AB$27,MATCH(B23,【参考】数式用!$B$4:$AB$4,0)+1,FALSE),"")</f>
        <v>0.16300000000000001</v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>処遇加算Ⅱ特定加算Ⅱベア加算なし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54" t="s">
        <v>9</v>
      </c>
      <c r="B2" s="257" t="s">
        <v>10</v>
      </c>
      <c r="C2" s="258"/>
      <c r="D2" s="258"/>
      <c r="E2" s="259"/>
      <c r="F2" s="260" t="s">
        <v>11</v>
      </c>
      <c r="G2" s="261"/>
      <c r="H2" s="262"/>
      <c r="I2" s="254" t="s">
        <v>12</v>
      </c>
      <c r="J2" s="263"/>
      <c r="K2" s="265" t="s">
        <v>13</v>
      </c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  <c r="AC2" s="292" t="s">
        <v>14</v>
      </c>
      <c r="AD2" s="12"/>
      <c r="AF2" s="286" t="s">
        <v>51</v>
      </c>
      <c r="AG2" s="289" t="s">
        <v>15</v>
      </c>
      <c r="AJ2" s="274" t="s">
        <v>185</v>
      </c>
      <c r="AK2" s="277" t="s">
        <v>186</v>
      </c>
      <c r="AL2" s="278"/>
      <c r="AM2" s="279"/>
    </row>
    <row r="3" spans="1:39" ht="26.25" customHeight="1" thickBot="1">
      <c r="A3" s="255"/>
      <c r="B3" s="268" t="s">
        <v>18</v>
      </c>
      <c r="C3" s="269"/>
      <c r="D3" s="269"/>
      <c r="E3" s="270"/>
      <c r="F3" s="268" t="s">
        <v>19</v>
      </c>
      <c r="G3" s="269"/>
      <c r="H3" s="270"/>
      <c r="I3" s="256"/>
      <c r="J3" s="264"/>
      <c r="K3" s="271" t="s">
        <v>20</v>
      </c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3"/>
      <c r="AC3" s="293"/>
      <c r="AD3" s="12"/>
      <c r="AF3" s="287"/>
      <c r="AG3" s="290"/>
      <c r="AJ3" s="275"/>
      <c r="AK3" s="280"/>
      <c r="AL3" s="281"/>
      <c r="AM3" s="282"/>
    </row>
    <row r="4" spans="1:39" ht="19.5" customHeight="1" thickBot="1">
      <c r="A4" s="256"/>
      <c r="B4" s="97" t="s">
        <v>1</v>
      </c>
      <c r="C4" s="98" t="s">
        <v>21</v>
      </c>
      <c r="D4" s="98" t="s">
        <v>22</v>
      </c>
      <c r="E4" s="99" t="s">
        <v>23</v>
      </c>
      <c r="F4" s="97" t="s">
        <v>24</v>
      </c>
      <c r="G4" s="100" t="s">
        <v>2</v>
      </c>
      <c r="H4" s="101" t="s">
        <v>4</v>
      </c>
      <c r="I4" s="102" t="s">
        <v>5</v>
      </c>
      <c r="J4" s="101" t="s">
        <v>3</v>
      </c>
      <c r="K4" s="94" t="s">
        <v>25</v>
      </c>
      <c r="L4" s="95" t="s">
        <v>26</v>
      </c>
      <c r="M4" s="95" t="s">
        <v>27</v>
      </c>
      <c r="N4" s="95" t="s">
        <v>28</v>
      </c>
      <c r="O4" s="95" t="s">
        <v>101</v>
      </c>
      <c r="P4" s="95" t="s">
        <v>62</v>
      </c>
      <c r="Q4" s="95" t="s">
        <v>63</v>
      </c>
      <c r="R4" s="95" t="s">
        <v>64</v>
      </c>
      <c r="S4" s="95" t="s">
        <v>65</v>
      </c>
      <c r="T4" s="95" t="s">
        <v>66</v>
      </c>
      <c r="U4" s="95" t="s">
        <v>67</v>
      </c>
      <c r="V4" s="95" t="s">
        <v>68</v>
      </c>
      <c r="W4" s="95" t="s">
        <v>69</v>
      </c>
      <c r="X4" s="95" t="s">
        <v>70</v>
      </c>
      <c r="Y4" s="95" t="s">
        <v>71</v>
      </c>
      <c r="Z4" s="95" t="s">
        <v>72</v>
      </c>
      <c r="AA4" s="95" t="s">
        <v>73</v>
      </c>
      <c r="AB4" s="96" t="s">
        <v>74</v>
      </c>
      <c r="AC4" s="294"/>
      <c r="AD4" s="12"/>
      <c r="AF4" s="288"/>
      <c r="AG4" s="291"/>
      <c r="AJ4" s="276"/>
      <c r="AK4" s="283"/>
      <c r="AL4" s="284"/>
      <c r="AM4" s="285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8" t="s">
        <v>16</v>
      </c>
      <c r="AG5" s="121" t="s">
        <v>52</v>
      </c>
      <c r="AJ5" s="155" t="s">
        <v>135</v>
      </c>
      <c r="AK5" s="153" t="s">
        <v>1</v>
      </c>
      <c r="AL5" s="137" t="s">
        <v>24</v>
      </c>
      <c r="AM5" s="154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9" t="s">
        <v>30</v>
      </c>
      <c r="AG6" s="122" t="s">
        <v>54</v>
      </c>
      <c r="AJ6" s="156" t="s">
        <v>183</v>
      </c>
      <c r="AK6" s="148" t="s">
        <v>1</v>
      </c>
      <c r="AL6" s="136" t="s">
        <v>24</v>
      </c>
      <c r="AM6" s="149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9" t="s">
        <v>32</v>
      </c>
      <c r="AG7" s="122" t="s">
        <v>54</v>
      </c>
      <c r="AJ7" s="157" t="s">
        <v>141</v>
      </c>
      <c r="AK7" s="148" t="s">
        <v>21</v>
      </c>
      <c r="AL7" s="136" t="s">
        <v>24</v>
      </c>
      <c r="AM7" s="149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9" t="s">
        <v>29</v>
      </c>
      <c r="AG8" s="122" t="s">
        <v>54</v>
      </c>
      <c r="AJ8" s="157" t="s">
        <v>144</v>
      </c>
      <c r="AK8" s="148" t="s">
        <v>21</v>
      </c>
      <c r="AL8" s="136" t="s">
        <v>24</v>
      </c>
      <c r="AM8" s="149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9" t="s">
        <v>31</v>
      </c>
      <c r="AG9" s="122" t="s">
        <v>54</v>
      </c>
      <c r="AJ9" s="157" t="s">
        <v>146</v>
      </c>
      <c r="AK9" s="148" t="s">
        <v>22</v>
      </c>
      <c r="AL9" s="136" t="s">
        <v>24</v>
      </c>
      <c r="AM9" s="149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9" t="s">
        <v>33</v>
      </c>
      <c r="AG10" s="122" t="s">
        <v>55</v>
      </c>
      <c r="AJ10" s="157" t="s">
        <v>149</v>
      </c>
      <c r="AK10" s="148" t="s">
        <v>22</v>
      </c>
      <c r="AL10" s="136" t="s">
        <v>24</v>
      </c>
      <c r="AM10" s="149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9" t="s">
        <v>34</v>
      </c>
      <c r="AG11" s="122" t="s">
        <v>54</v>
      </c>
      <c r="AJ11" s="156" t="s">
        <v>124</v>
      </c>
      <c r="AK11" s="148" t="s">
        <v>1</v>
      </c>
      <c r="AL11" s="136" t="s">
        <v>2</v>
      </c>
      <c r="AM11" s="149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9" t="s">
        <v>35</v>
      </c>
      <c r="AG12" s="122" t="s">
        <v>56</v>
      </c>
      <c r="AJ12" s="156" t="s">
        <v>125</v>
      </c>
      <c r="AK12" s="148" t="s">
        <v>1</v>
      </c>
      <c r="AL12" s="136" t="s">
        <v>2</v>
      </c>
      <c r="AM12" s="149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9" t="s">
        <v>36</v>
      </c>
      <c r="AG13" s="122" t="s">
        <v>56</v>
      </c>
      <c r="AJ13" s="157" t="s">
        <v>155</v>
      </c>
      <c r="AK13" s="148" t="s">
        <v>21</v>
      </c>
      <c r="AL13" s="136" t="s">
        <v>2</v>
      </c>
      <c r="AM13" s="149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9" t="s">
        <v>37</v>
      </c>
      <c r="AG14" s="122" t="s">
        <v>54</v>
      </c>
      <c r="AJ14" s="157" t="s">
        <v>157</v>
      </c>
      <c r="AK14" s="148" t="s">
        <v>21</v>
      </c>
      <c r="AL14" s="136" t="s">
        <v>2</v>
      </c>
      <c r="AM14" s="149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9" t="s">
        <v>38</v>
      </c>
      <c r="AG15" s="122" t="s">
        <v>54</v>
      </c>
      <c r="AJ15" s="157" t="s">
        <v>159</v>
      </c>
      <c r="AK15" s="148" t="s">
        <v>22</v>
      </c>
      <c r="AL15" s="136" t="s">
        <v>2</v>
      </c>
      <c r="AM15" s="149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9" t="s">
        <v>39</v>
      </c>
      <c r="AG16" s="122" t="s">
        <v>54</v>
      </c>
      <c r="AJ16" s="157" t="s">
        <v>162</v>
      </c>
      <c r="AK16" s="148" t="s">
        <v>22</v>
      </c>
      <c r="AL16" s="136" t="s">
        <v>2</v>
      </c>
      <c r="AM16" s="149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9" t="s">
        <v>40</v>
      </c>
      <c r="AG17" s="122" t="s">
        <v>54</v>
      </c>
      <c r="AJ17" s="156" t="s">
        <v>165</v>
      </c>
      <c r="AK17" s="148" t="s">
        <v>1</v>
      </c>
      <c r="AL17" s="136" t="s">
        <v>4</v>
      </c>
      <c r="AM17" s="149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9" t="s">
        <v>41</v>
      </c>
      <c r="AG18" s="122" t="s">
        <v>56</v>
      </c>
      <c r="AJ18" s="156" t="s">
        <v>184</v>
      </c>
      <c r="AK18" s="148" t="s">
        <v>1</v>
      </c>
      <c r="AL18" s="136" t="s">
        <v>4</v>
      </c>
      <c r="AM18" s="149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9" t="s">
        <v>42</v>
      </c>
      <c r="AG19" s="122" t="s">
        <v>56</v>
      </c>
      <c r="AJ19" s="157" t="s">
        <v>171</v>
      </c>
      <c r="AK19" s="148" t="s">
        <v>21</v>
      </c>
      <c r="AL19" s="136" t="s">
        <v>4</v>
      </c>
      <c r="AM19" s="149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9" t="s">
        <v>43</v>
      </c>
      <c r="AG20" s="122" t="s">
        <v>57</v>
      </c>
      <c r="AJ20" s="157" t="s">
        <v>175</v>
      </c>
      <c r="AK20" s="148" t="s">
        <v>21</v>
      </c>
      <c r="AL20" s="136" t="s">
        <v>4</v>
      </c>
      <c r="AM20" s="149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9" t="s">
        <v>44</v>
      </c>
      <c r="AG21" s="122" t="s">
        <v>54</v>
      </c>
      <c r="AJ21" s="157" t="s">
        <v>177</v>
      </c>
      <c r="AK21" s="148" t="s">
        <v>22</v>
      </c>
      <c r="AL21" s="136" t="s">
        <v>4</v>
      </c>
      <c r="AM21" s="149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9" t="s">
        <v>45</v>
      </c>
      <c r="AG22" s="122" t="s">
        <v>57</v>
      </c>
      <c r="AJ22" s="158" t="s">
        <v>181</v>
      </c>
      <c r="AK22" s="150" t="s">
        <v>22</v>
      </c>
      <c r="AL22" s="151" t="s">
        <v>4</v>
      </c>
      <c r="AM22" s="152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9" t="s">
        <v>46</v>
      </c>
      <c r="AG23" s="122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9" t="s">
        <v>47</v>
      </c>
      <c r="AG24" s="122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9" t="s">
        <v>48</v>
      </c>
      <c r="AG25" s="122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9" t="s">
        <v>49</v>
      </c>
      <c r="AG26" s="123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20" t="s">
        <v>50</v>
      </c>
      <c r="AG27" s="124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.75"/>
  <cols>
    <col min="2" max="2" width="12.5" customWidth="1"/>
    <col min="3" max="4" width="12.5" style="93" customWidth="1"/>
    <col min="5" max="5" width="30.625" style="93" customWidth="1"/>
    <col min="6" max="6" width="14" style="93" customWidth="1"/>
    <col min="7" max="7" width="12.5" style="93" customWidth="1"/>
    <col min="8" max="8" width="35.375" style="60" customWidth="1"/>
    <col min="9" max="9" width="12.5" style="93" customWidth="1"/>
    <col min="10" max="10" width="33.5" style="67" customWidth="1"/>
    <col min="11" max="11" width="12.5" style="93" customWidth="1"/>
    <col min="12" max="12" width="35.5" style="69" customWidth="1"/>
    <col min="13" max="13" width="35" customWidth="1"/>
    <col min="14" max="19" width="30.125" customWidth="1"/>
  </cols>
  <sheetData>
    <row r="2" spans="2:19">
      <c r="B2" s="61" t="s">
        <v>8</v>
      </c>
      <c r="C2" s="71"/>
      <c r="D2" s="71"/>
      <c r="E2" s="71"/>
      <c r="F2" s="71"/>
      <c r="G2" s="71"/>
      <c r="H2" s="62"/>
      <c r="I2" s="71"/>
      <c r="J2" s="72"/>
      <c r="K2" s="71"/>
      <c r="L2" s="73"/>
      <c r="M2" s="63"/>
      <c r="N2" s="63"/>
      <c r="O2" s="63"/>
      <c r="P2" s="63"/>
      <c r="Q2" s="63"/>
      <c r="R2" s="63"/>
      <c r="S2" s="63"/>
    </row>
    <row r="3" spans="2:19" ht="18.75" customHeight="1">
      <c r="B3" s="297" t="s">
        <v>10</v>
      </c>
      <c r="C3" s="296" t="s">
        <v>11</v>
      </c>
      <c r="D3" s="296" t="s">
        <v>12</v>
      </c>
      <c r="E3" s="296" t="s">
        <v>17</v>
      </c>
      <c r="F3" s="298" t="s">
        <v>91</v>
      </c>
      <c r="G3" s="296" t="s">
        <v>97</v>
      </c>
      <c r="H3" s="296"/>
      <c r="I3" s="296" t="s">
        <v>98</v>
      </c>
      <c r="J3" s="296"/>
      <c r="K3" s="296" t="s">
        <v>99</v>
      </c>
      <c r="L3" s="296"/>
      <c r="M3" s="295" t="s">
        <v>75</v>
      </c>
      <c r="N3" s="295" t="s">
        <v>76</v>
      </c>
      <c r="O3" s="295" t="s">
        <v>77</v>
      </c>
      <c r="P3" s="295" t="s">
        <v>78</v>
      </c>
      <c r="Q3" s="295" t="s">
        <v>79</v>
      </c>
      <c r="R3" s="295" t="s">
        <v>80</v>
      </c>
      <c r="S3" s="295" t="s">
        <v>81</v>
      </c>
    </row>
    <row r="4" spans="2:19">
      <c r="B4" s="297"/>
      <c r="C4" s="296"/>
      <c r="D4" s="296"/>
      <c r="E4" s="296"/>
      <c r="F4" s="299"/>
      <c r="G4" s="296"/>
      <c r="H4" s="296"/>
      <c r="I4" s="296"/>
      <c r="J4" s="296"/>
      <c r="K4" s="296"/>
      <c r="L4" s="296"/>
      <c r="M4" s="295"/>
      <c r="N4" s="295"/>
      <c r="O4" s="295"/>
      <c r="P4" s="295"/>
      <c r="Q4" s="295"/>
      <c r="R4" s="295"/>
      <c r="S4" s="295"/>
    </row>
    <row r="5" spans="2:19">
      <c r="B5" s="297"/>
      <c r="C5" s="296"/>
      <c r="D5" s="296"/>
      <c r="E5" s="296"/>
      <c r="F5" s="300"/>
      <c r="G5" s="296"/>
      <c r="H5" s="296"/>
      <c r="I5" s="296"/>
      <c r="J5" s="296"/>
      <c r="K5" s="296"/>
      <c r="L5" s="296"/>
      <c r="M5" s="295"/>
      <c r="N5" s="295"/>
      <c r="O5" s="295"/>
      <c r="P5" s="295"/>
      <c r="Q5" s="295"/>
      <c r="R5" s="295"/>
      <c r="S5" s="295"/>
    </row>
    <row r="6" spans="2:19" ht="48" customHeight="1">
      <c r="B6" s="64" t="s">
        <v>1</v>
      </c>
      <c r="C6" s="74" t="s">
        <v>24</v>
      </c>
      <c r="D6" s="75" t="s">
        <v>5</v>
      </c>
      <c r="E6" s="75" t="str">
        <f t="shared" ref="E6:E23" si="0">B6&amp;C6&amp;D6</f>
        <v>処遇加算Ⅰ特定加算Ⅰベア加算</v>
      </c>
      <c r="F6" s="75" t="s">
        <v>135</v>
      </c>
      <c r="G6" s="76" t="s">
        <v>135</v>
      </c>
      <c r="H6" s="77" t="s">
        <v>136</v>
      </c>
      <c r="I6" s="76"/>
      <c r="J6" s="78" t="s">
        <v>120</v>
      </c>
      <c r="K6" s="76"/>
      <c r="L6" s="79" t="s">
        <v>120</v>
      </c>
      <c r="M6" s="115" t="s">
        <v>60</v>
      </c>
      <c r="N6" s="115" t="s">
        <v>60</v>
      </c>
      <c r="O6" s="115" t="s">
        <v>60</v>
      </c>
      <c r="P6" s="115" t="s">
        <v>60</v>
      </c>
      <c r="Q6" s="115" t="s">
        <v>60</v>
      </c>
      <c r="R6" s="115" t="s">
        <v>60</v>
      </c>
      <c r="S6" s="115" t="s">
        <v>60</v>
      </c>
    </row>
    <row r="7" spans="2:19" ht="48" customHeight="1">
      <c r="B7" s="64" t="s">
        <v>1</v>
      </c>
      <c r="C7" s="74" t="s">
        <v>24</v>
      </c>
      <c r="D7" s="75" t="s">
        <v>3</v>
      </c>
      <c r="E7" s="75" t="str">
        <f t="shared" si="0"/>
        <v>処遇加算Ⅰ特定加算Ⅰベア加算なし</v>
      </c>
      <c r="F7" s="75" t="s">
        <v>183</v>
      </c>
      <c r="G7" s="76" t="s">
        <v>135</v>
      </c>
      <c r="H7" s="77" t="s">
        <v>137</v>
      </c>
      <c r="I7" s="76" t="s">
        <v>138</v>
      </c>
      <c r="J7" s="78" t="s">
        <v>139</v>
      </c>
      <c r="K7" s="80"/>
      <c r="L7" s="81"/>
      <c r="M7" s="115" t="s">
        <v>104</v>
      </c>
      <c r="N7" s="115" t="s">
        <v>60</v>
      </c>
      <c r="O7" s="115" t="s">
        <v>60</v>
      </c>
      <c r="P7" s="115" t="s">
        <v>60</v>
      </c>
      <c r="Q7" s="115" t="s">
        <v>60</v>
      </c>
      <c r="R7" s="115" t="s">
        <v>60</v>
      </c>
      <c r="S7" s="115" t="s">
        <v>60</v>
      </c>
    </row>
    <row r="8" spans="2:19" ht="48" customHeight="1">
      <c r="B8" s="64" t="s">
        <v>21</v>
      </c>
      <c r="C8" s="74" t="s">
        <v>24</v>
      </c>
      <c r="D8" s="75" t="s">
        <v>5</v>
      </c>
      <c r="E8" s="75" t="str">
        <f t="shared" si="0"/>
        <v>処遇加算Ⅱ特定加算Ⅰベア加算</v>
      </c>
      <c r="F8" s="76" t="s">
        <v>141</v>
      </c>
      <c r="G8" s="76" t="s">
        <v>135</v>
      </c>
      <c r="H8" s="82" t="s">
        <v>140</v>
      </c>
      <c r="I8" s="76" t="s">
        <v>141</v>
      </c>
      <c r="J8" s="83" t="s">
        <v>142</v>
      </c>
      <c r="K8" s="117"/>
      <c r="L8" s="114"/>
      <c r="M8" s="116" t="s">
        <v>60</v>
      </c>
      <c r="N8" s="115" t="s">
        <v>60</v>
      </c>
      <c r="O8" s="115" t="s">
        <v>60</v>
      </c>
      <c r="P8" s="115" t="s">
        <v>103</v>
      </c>
      <c r="Q8" s="115" t="s">
        <v>60</v>
      </c>
      <c r="R8" s="115" t="s">
        <v>60</v>
      </c>
      <c r="S8" s="115" t="s">
        <v>60</v>
      </c>
    </row>
    <row r="9" spans="2:19" ht="48" customHeight="1">
      <c r="B9" s="64" t="s">
        <v>21</v>
      </c>
      <c r="C9" s="74" t="s">
        <v>24</v>
      </c>
      <c r="D9" s="75" t="s">
        <v>3</v>
      </c>
      <c r="E9" s="75" t="str">
        <f t="shared" si="0"/>
        <v>処遇加算Ⅱ特定加算Ⅰベア加算なし</v>
      </c>
      <c r="F9" s="76" t="s">
        <v>144</v>
      </c>
      <c r="G9" s="76" t="s">
        <v>135</v>
      </c>
      <c r="H9" s="77" t="s">
        <v>143</v>
      </c>
      <c r="I9" s="76" t="s">
        <v>138</v>
      </c>
      <c r="J9" s="84" t="s">
        <v>121</v>
      </c>
      <c r="K9" s="85" t="s">
        <v>144</v>
      </c>
      <c r="L9" s="86" t="s">
        <v>145</v>
      </c>
      <c r="M9" s="115" t="s">
        <v>104</v>
      </c>
      <c r="N9" s="115" t="s">
        <v>60</v>
      </c>
      <c r="O9" s="115" t="s">
        <v>60</v>
      </c>
      <c r="P9" s="115" t="s">
        <v>103</v>
      </c>
      <c r="Q9" s="115" t="s">
        <v>60</v>
      </c>
      <c r="R9" s="115" t="s">
        <v>60</v>
      </c>
      <c r="S9" s="115" t="s">
        <v>60</v>
      </c>
    </row>
    <row r="10" spans="2:19" ht="48" customHeight="1">
      <c r="B10" s="64" t="s">
        <v>22</v>
      </c>
      <c r="C10" s="74" t="s">
        <v>24</v>
      </c>
      <c r="D10" s="75" t="s">
        <v>5</v>
      </c>
      <c r="E10" s="75" t="str">
        <f t="shared" si="0"/>
        <v>処遇加算Ⅲ特定加算Ⅰベア加算</v>
      </c>
      <c r="F10" s="76" t="s">
        <v>146</v>
      </c>
      <c r="G10" s="76" t="s">
        <v>135</v>
      </c>
      <c r="H10" s="77" t="s">
        <v>122</v>
      </c>
      <c r="I10" s="76" t="s">
        <v>146</v>
      </c>
      <c r="J10" s="83" t="s">
        <v>147</v>
      </c>
      <c r="K10" s="117"/>
      <c r="L10" s="114"/>
      <c r="M10" s="116" t="s">
        <v>60</v>
      </c>
      <c r="N10" s="115" t="s">
        <v>105</v>
      </c>
      <c r="O10" s="115" t="s">
        <v>96</v>
      </c>
      <c r="P10" s="115" t="s">
        <v>60</v>
      </c>
      <c r="Q10" s="115" t="s">
        <v>60</v>
      </c>
      <c r="R10" s="115" t="s">
        <v>60</v>
      </c>
      <c r="S10" s="115" t="s">
        <v>60</v>
      </c>
    </row>
    <row r="11" spans="2:19" ht="48" customHeight="1">
      <c r="B11" s="64" t="s">
        <v>22</v>
      </c>
      <c r="C11" s="74" t="s">
        <v>24</v>
      </c>
      <c r="D11" s="75" t="s">
        <v>3</v>
      </c>
      <c r="E11" s="75" t="str">
        <f t="shared" si="0"/>
        <v>処遇加算Ⅲ特定加算Ⅰベア加算なし</v>
      </c>
      <c r="F11" s="76" t="s">
        <v>149</v>
      </c>
      <c r="G11" s="76" t="s">
        <v>135</v>
      </c>
      <c r="H11" s="77" t="s">
        <v>148</v>
      </c>
      <c r="I11" s="76" t="s">
        <v>138</v>
      </c>
      <c r="J11" s="84" t="s">
        <v>123</v>
      </c>
      <c r="K11" s="85" t="s">
        <v>149</v>
      </c>
      <c r="L11" s="109" t="s">
        <v>150</v>
      </c>
      <c r="M11" s="115" t="s">
        <v>104</v>
      </c>
      <c r="N11" s="115" t="s">
        <v>105</v>
      </c>
      <c r="O11" s="115" t="s">
        <v>96</v>
      </c>
      <c r="P11" s="115" t="s">
        <v>60</v>
      </c>
      <c r="Q11" s="115" t="s">
        <v>60</v>
      </c>
      <c r="R11" s="115" t="s">
        <v>60</v>
      </c>
      <c r="S11" s="115" t="s">
        <v>60</v>
      </c>
    </row>
    <row r="12" spans="2:19" ht="48" customHeight="1">
      <c r="B12" s="64" t="s">
        <v>1</v>
      </c>
      <c r="C12" s="74" t="s">
        <v>2</v>
      </c>
      <c r="D12" s="75" t="s">
        <v>5</v>
      </c>
      <c r="E12" s="75" t="str">
        <f t="shared" si="0"/>
        <v>処遇加算Ⅰ特定加算Ⅱベア加算</v>
      </c>
      <c r="F12" s="75" t="s">
        <v>124</v>
      </c>
      <c r="G12" s="76" t="s">
        <v>151</v>
      </c>
      <c r="H12" s="77" t="s">
        <v>152</v>
      </c>
      <c r="I12" s="76"/>
      <c r="J12" s="84"/>
      <c r="K12" s="85"/>
      <c r="L12" s="86"/>
      <c r="M12" s="116" t="s">
        <v>60</v>
      </c>
      <c r="N12" s="115" t="s">
        <v>60</v>
      </c>
      <c r="O12" s="115" t="s">
        <v>60</v>
      </c>
      <c r="P12" s="115" t="s">
        <v>60</v>
      </c>
      <c r="Q12" s="115" t="s">
        <v>60</v>
      </c>
      <c r="R12" s="115" t="s">
        <v>60</v>
      </c>
      <c r="S12" s="115" t="s">
        <v>60</v>
      </c>
    </row>
    <row r="13" spans="2:19" ht="48" customHeight="1">
      <c r="B13" s="64" t="s">
        <v>1</v>
      </c>
      <c r="C13" s="74" t="s">
        <v>2</v>
      </c>
      <c r="D13" s="75" t="s">
        <v>3</v>
      </c>
      <c r="E13" s="75" t="str">
        <f t="shared" si="0"/>
        <v>処遇加算Ⅰ特定加算Ⅱベア加算なし</v>
      </c>
      <c r="F13" s="75" t="s">
        <v>125</v>
      </c>
      <c r="G13" s="76" t="s">
        <v>151</v>
      </c>
      <c r="H13" s="77" t="s">
        <v>153</v>
      </c>
      <c r="I13" s="76" t="s">
        <v>154</v>
      </c>
      <c r="J13" s="110" t="s">
        <v>126</v>
      </c>
      <c r="K13" s="85"/>
      <c r="L13" s="86"/>
      <c r="M13" s="115" t="s">
        <v>104</v>
      </c>
      <c r="N13" s="115" t="s">
        <v>60</v>
      </c>
      <c r="O13" s="115" t="s">
        <v>60</v>
      </c>
      <c r="P13" s="115" t="s">
        <v>60</v>
      </c>
      <c r="Q13" s="115" t="s">
        <v>60</v>
      </c>
      <c r="R13" s="115" t="s">
        <v>60</v>
      </c>
      <c r="S13" s="115" t="s">
        <v>60</v>
      </c>
    </row>
    <row r="14" spans="2:19" ht="48" customHeight="1">
      <c r="B14" s="64" t="s">
        <v>21</v>
      </c>
      <c r="C14" s="74" t="s">
        <v>2</v>
      </c>
      <c r="D14" s="75" t="s">
        <v>5</v>
      </c>
      <c r="E14" s="75" t="str">
        <f t="shared" si="0"/>
        <v>処遇加算Ⅱ特定加算Ⅱベア加算</v>
      </c>
      <c r="F14" s="76" t="s">
        <v>155</v>
      </c>
      <c r="G14" s="76" t="s">
        <v>151</v>
      </c>
      <c r="H14" s="78" t="s">
        <v>140</v>
      </c>
      <c r="I14" s="76" t="s">
        <v>155</v>
      </c>
      <c r="J14" s="83" t="s">
        <v>156</v>
      </c>
      <c r="K14" s="117"/>
      <c r="L14" s="114"/>
      <c r="M14" s="115" t="s">
        <v>60</v>
      </c>
      <c r="N14" s="115" t="s">
        <v>60</v>
      </c>
      <c r="O14" s="115" t="s">
        <v>60</v>
      </c>
      <c r="P14" s="115" t="s">
        <v>103</v>
      </c>
      <c r="Q14" s="115" t="s">
        <v>60</v>
      </c>
      <c r="R14" s="115" t="s">
        <v>60</v>
      </c>
      <c r="S14" s="115" t="s">
        <v>60</v>
      </c>
    </row>
    <row r="15" spans="2:19" ht="48" customHeight="1">
      <c r="B15" s="64" t="s">
        <v>21</v>
      </c>
      <c r="C15" s="74" t="s">
        <v>2</v>
      </c>
      <c r="D15" s="75" t="s">
        <v>3</v>
      </c>
      <c r="E15" s="75" t="str">
        <f t="shared" si="0"/>
        <v>処遇加算Ⅱ特定加算Ⅱベア加算なし</v>
      </c>
      <c r="F15" s="76" t="s">
        <v>157</v>
      </c>
      <c r="G15" s="76" t="s">
        <v>151</v>
      </c>
      <c r="H15" s="77" t="s">
        <v>127</v>
      </c>
      <c r="I15" s="76" t="s">
        <v>154</v>
      </c>
      <c r="J15" s="84" t="s">
        <v>128</v>
      </c>
      <c r="K15" s="85" t="s">
        <v>157</v>
      </c>
      <c r="L15" s="86" t="s">
        <v>158</v>
      </c>
      <c r="M15" s="115" t="s">
        <v>104</v>
      </c>
      <c r="N15" s="115" t="s">
        <v>60</v>
      </c>
      <c r="O15" s="115" t="s">
        <v>60</v>
      </c>
      <c r="P15" s="115" t="s">
        <v>103</v>
      </c>
      <c r="Q15" s="115" t="s">
        <v>60</v>
      </c>
      <c r="R15" s="115" t="s">
        <v>60</v>
      </c>
      <c r="S15" s="115" t="s">
        <v>60</v>
      </c>
    </row>
    <row r="16" spans="2:19" ht="48" customHeight="1">
      <c r="B16" s="64" t="s">
        <v>22</v>
      </c>
      <c r="C16" s="74" t="s">
        <v>2</v>
      </c>
      <c r="D16" s="75" t="s">
        <v>5</v>
      </c>
      <c r="E16" s="75" t="str">
        <f t="shared" si="0"/>
        <v>処遇加算Ⅲ特定加算Ⅱベア加算</v>
      </c>
      <c r="F16" s="76" t="s">
        <v>159</v>
      </c>
      <c r="G16" s="76" t="s">
        <v>151</v>
      </c>
      <c r="H16" s="78" t="s">
        <v>129</v>
      </c>
      <c r="I16" s="76" t="s">
        <v>159</v>
      </c>
      <c r="J16" s="110" t="s">
        <v>160</v>
      </c>
      <c r="K16" s="117"/>
      <c r="L16" s="114"/>
      <c r="M16" s="116" t="s">
        <v>60</v>
      </c>
      <c r="N16" s="115" t="s">
        <v>105</v>
      </c>
      <c r="O16" s="115" t="s">
        <v>96</v>
      </c>
      <c r="P16" s="115" t="s">
        <v>60</v>
      </c>
      <c r="Q16" s="115" t="s">
        <v>60</v>
      </c>
      <c r="R16" s="115" t="s">
        <v>60</v>
      </c>
      <c r="S16" s="115" t="s">
        <v>60</v>
      </c>
    </row>
    <row r="17" spans="2:19" ht="48" customHeight="1">
      <c r="B17" s="64" t="s">
        <v>22</v>
      </c>
      <c r="C17" s="74" t="s">
        <v>2</v>
      </c>
      <c r="D17" s="75" t="s">
        <v>3</v>
      </c>
      <c r="E17" s="75" t="str">
        <f t="shared" si="0"/>
        <v>処遇加算Ⅲ特定加算Ⅱベア加算なし</v>
      </c>
      <c r="F17" s="76" t="s">
        <v>162</v>
      </c>
      <c r="G17" s="80" t="s">
        <v>151</v>
      </c>
      <c r="H17" s="108" t="s">
        <v>130</v>
      </c>
      <c r="I17" s="76" t="s">
        <v>159</v>
      </c>
      <c r="J17" s="78" t="s">
        <v>161</v>
      </c>
      <c r="K17" s="87" t="s">
        <v>162</v>
      </c>
      <c r="L17" s="111" t="s">
        <v>163</v>
      </c>
      <c r="M17" s="115" t="s">
        <v>104</v>
      </c>
      <c r="N17" s="115" t="s">
        <v>105</v>
      </c>
      <c r="O17" s="115" t="s">
        <v>96</v>
      </c>
      <c r="P17" s="115" t="s">
        <v>60</v>
      </c>
      <c r="Q17" s="115" t="s">
        <v>60</v>
      </c>
      <c r="R17" s="115" t="s">
        <v>60</v>
      </c>
      <c r="S17" s="115" t="s">
        <v>60</v>
      </c>
    </row>
    <row r="18" spans="2:19" ht="48" customHeight="1">
      <c r="B18" s="64" t="s">
        <v>1</v>
      </c>
      <c r="C18" s="74" t="s">
        <v>4</v>
      </c>
      <c r="D18" s="75" t="s">
        <v>5</v>
      </c>
      <c r="E18" s="75" t="str">
        <f t="shared" si="0"/>
        <v>処遇加算Ⅰ特定加算なしベア加算</v>
      </c>
      <c r="F18" s="89" t="s">
        <v>165</v>
      </c>
      <c r="G18" s="80" t="s">
        <v>151</v>
      </c>
      <c r="H18" s="90" t="s">
        <v>164</v>
      </c>
      <c r="I18" s="91" t="s">
        <v>165</v>
      </c>
      <c r="J18" s="77" t="s">
        <v>166</v>
      </c>
      <c r="K18" s="76"/>
      <c r="L18" s="79"/>
      <c r="M18" s="116" t="s">
        <v>60</v>
      </c>
      <c r="N18" s="115" t="s">
        <v>60</v>
      </c>
      <c r="O18" s="115" t="s">
        <v>60</v>
      </c>
      <c r="P18" s="115" t="s">
        <v>60</v>
      </c>
      <c r="Q18" s="115" t="s">
        <v>106</v>
      </c>
      <c r="R18" s="115" t="s">
        <v>60</v>
      </c>
      <c r="S18" s="115" t="s">
        <v>107</v>
      </c>
    </row>
    <row r="19" spans="2:19" ht="48" customHeight="1">
      <c r="B19" s="64" t="s">
        <v>1</v>
      </c>
      <c r="C19" s="74" t="s">
        <v>4</v>
      </c>
      <c r="D19" s="75" t="s">
        <v>3</v>
      </c>
      <c r="E19" s="75" t="str">
        <f t="shared" si="0"/>
        <v>処遇加算Ⅰ特定加算なしベア加算なし</v>
      </c>
      <c r="F19" s="89" t="s">
        <v>184</v>
      </c>
      <c r="G19" s="85" t="s">
        <v>151</v>
      </c>
      <c r="H19" s="92" t="s">
        <v>167</v>
      </c>
      <c r="I19" s="91" t="s">
        <v>165</v>
      </c>
      <c r="J19" s="77" t="s">
        <v>131</v>
      </c>
      <c r="K19" s="76" t="s">
        <v>168</v>
      </c>
      <c r="L19" s="78" t="s">
        <v>132</v>
      </c>
      <c r="M19" s="115" t="s">
        <v>104</v>
      </c>
      <c r="N19" s="115" t="s">
        <v>60</v>
      </c>
      <c r="O19" s="115" t="s">
        <v>60</v>
      </c>
      <c r="P19" s="115" t="s">
        <v>60</v>
      </c>
      <c r="Q19" s="115" t="s">
        <v>106</v>
      </c>
      <c r="R19" s="115" t="s">
        <v>60</v>
      </c>
      <c r="S19" s="115" t="s">
        <v>107</v>
      </c>
    </row>
    <row r="20" spans="2:19" ht="48" customHeight="1">
      <c r="B20" s="64" t="s">
        <v>21</v>
      </c>
      <c r="C20" s="74" t="s">
        <v>4</v>
      </c>
      <c r="D20" s="75" t="s">
        <v>5</v>
      </c>
      <c r="E20" s="75" t="str">
        <f t="shared" si="0"/>
        <v>処遇加算Ⅱ特定加算なしベア加算</v>
      </c>
      <c r="F20" s="76" t="s">
        <v>171</v>
      </c>
      <c r="G20" s="87" t="s">
        <v>169</v>
      </c>
      <c r="H20" s="88" t="s">
        <v>170</v>
      </c>
      <c r="I20" s="91" t="s">
        <v>165</v>
      </c>
      <c r="J20" s="112" t="s">
        <v>133</v>
      </c>
      <c r="K20" s="76" t="s">
        <v>171</v>
      </c>
      <c r="L20" s="77" t="s">
        <v>172</v>
      </c>
      <c r="M20" s="116" t="s">
        <v>60</v>
      </c>
      <c r="N20" s="115" t="s">
        <v>60</v>
      </c>
      <c r="O20" s="115" t="s">
        <v>60</v>
      </c>
      <c r="P20" s="115" t="s">
        <v>60</v>
      </c>
      <c r="Q20" s="115" t="s">
        <v>106</v>
      </c>
      <c r="R20" s="115" t="s">
        <v>60</v>
      </c>
      <c r="S20" s="115" t="s">
        <v>107</v>
      </c>
    </row>
    <row r="21" spans="2:19" ht="48" customHeight="1">
      <c r="B21" s="64" t="s">
        <v>21</v>
      </c>
      <c r="C21" s="74" t="s">
        <v>4</v>
      </c>
      <c r="D21" s="75" t="s">
        <v>3</v>
      </c>
      <c r="E21" s="75" t="str">
        <f t="shared" si="0"/>
        <v>処遇加算Ⅱ特定加算なしベア加算なし</v>
      </c>
      <c r="F21" s="76" t="s">
        <v>175</v>
      </c>
      <c r="G21" s="76" t="s">
        <v>173</v>
      </c>
      <c r="H21" s="77" t="s">
        <v>127</v>
      </c>
      <c r="I21" s="76" t="s">
        <v>171</v>
      </c>
      <c r="J21" s="112" t="s">
        <v>174</v>
      </c>
      <c r="K21" s="76" t="s">
        <v>175</v>
      </c>
      <c r="L21" s="113" t="s">
        <v>134</v>
      </c>
      <c r="M21" s="115" t="s">
        <v>104</v>
      </c>
      <c r="N21" s="115" t="s">
        <v>60</v>
      </c>
      <c r="O21" s="115" t="s">
        <v>60</v>
      </c>
      <c r="P21" s="115" t="s">
        <v>60</v>
      </c>
      <c r="Q21" s="115" t="s">
        <v>106</v>
      </c>
      <c r="R21" s="115" t="s">
        <v>60</v>
      </c>
      <c r="S21" s="115" t="s">
        <v>107</v>
      </c>
    </row>
    <row r="22" spans="2:19" ht="48" customHeight="1">
      <c r="B22" s="64" t="s">
        <v>22</v>
      </c>
      <c r="C22" s="74" t="s">
        <v>4</v>
      </c>
      <c r="D22" s="75" t="s">
        <v>5</v>
      </c>
      <c r="E22" s="75" t="str">
        <f t="shared" si="0"/>
        <v>処遇加算Ⅲ特定加算なしベア加算</v>
      </c>
      <c r="F22" s="76" t="s">
        <v>177</v>
      </c>
      <c r="G22" s="76" t="s">
        <v>173</v>
      </c>
      <c r="H22" s="77" t="s">
        <v>129</v>
      </c>
      <c r="I22" s="76" t="s">
        <v>171</v>
      </c>
      <c r="J22" s="78" t="s">
        <v>176</v>
      </c>
      <c r="K22" s="76" t="s">
        <v>177</v>
      </c>
      <c r="L22" s="79" t="s">
        <v>178</v>
      </c>
      <c r="M22" s="115" t="s">
        <v>60</v>
      </c>
      <c r="N22" s="115" t="s">
        <v>105</v>
      </c>
      <c r="O22" s="115" t="s">
        <v>96</v>
      </c>
      <c r="P22" s="115" t="s">
        <v>60</v>
      </c>
      <c r="Q22" s="115" t="s">
        <v>106</v>
      </c>
      <c r="R22" s="115" t="s">
        <v>60</v>
      </c>
      <c r="S22" s="115" t="s">
        <v>107</v>
      </c>
    </row>
    <row r="23" spans="2:19" ht="48" customHeight="1">
      <c r="B23" s="64" t="s">
        <v>22</v>
      </c>
      <c r="C23" s="74" t="s">
        <v>4</v>
      </c>
      <c r="D23" s="75" t="s">
        <v>3</v>
      </c>
      <c r="E23" s="75" t="str">
        <f t="shared" si="0"/>
        <v>処遇加算Ⅲ特定加算なしベア加算なし</v>
      </c>
      <c r="F23" s="76" t="s">
        <v>181</v>
      </c>
      <c r="G23" s="76" t="s">
        <v>171</v>
      </c>
      <c r="H23" s="77" t="s">
        <v>179</v>
      </c>
      <c r="I23" s="76" t="s">
        <v>175</v>
      </c>
      <c r="J23" s="78" t="s">
        <v>180</v>
      </c>
      <c r="K23" s="76" t="s">
        <v>181</v>
      </c>
      <c r="L23" s="79" t="s">
        <v>182</v>
      </c>
      <c r="M23" s="115" t="s">
        <v>104</v>
      </c>
      <c r="N23" s="115" t="s">
        <v>105</v>
      </c>
      <c r="O23" s="115" t="s">
        <v>96</v>
      </c>
      <c r="P23" s="115" t="s">
        <v>60</v>
      </c>
      <c r="Q23" s="115" t="s">
        <v>106</v>
      </c>
      <c r="R23" s="115" t="s">
        <v>60</v>
      </c>
      <c r="S23" s="115" t="s">
        <v>107</v>
      </c>
    </row>
    <row r="24" spans="2:19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  <c r="M24" s="63"/>
      <c r="N24" s="63"/>
      <c r="O24" s="63"/>
      <c r="P24" s="63"/>
      <c r="Q24" s="63"/>
      <c r="R24" s="63"/>
      <c r="S24" s="63"/>
    </row>
    <row r="25" spans="2:19" ht="24">
      <c r="B25" s="63"/>
      <c r="C25" s="63"/>
      <c r="D25" s="63"/>
      <c r="E25" s="63"/>
      <c r="F25" s="63"/>
      <c r="G25" s="63"/>
      <c r="H25" s="62"/>
      <c r="L25" s="69">
        <v>1</v>
      </c>
      <c r="M25" s="63"/>
      <c r="N25" s="63"/>
      <c r="O25" s="63"/>
      <c r="P25" s="63"/>
      <c r="Q25" s="70" t="s">
        <v>82</v>
      </c>
      <c r="R25" s="70" t="s">
        <v>83</v>
      </c>
      <c r="S25" s="70" t="s">
        <v>82</v>
      </c>
    </row>
  </sheetData>
  <autoFilter ref="B5:S23" xr:uid="{CF814478-8D5C-4908-A1C7-699C612E294F}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平野　聖也</cp:lastModifiedBy>
  <cp:lastPrinted>2024-03-11T13:42:51Z</cp:lastPrinted>
  <dcterms:created xsi:type="dcterms:W3CDTF">2015-06-05T18:19:34Z</dcterms:created>
  <dcterms:modified xsi:type="dcterms:W3CDTF">2024-03-21T00:47:23Z</dcterms:modified>
</cp:coreProperties>
</file>