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3\Documents\02財政\04決算統計\２５統計資料\H27.3.27財政状況資料照会\【財政状況資料集】_434477_山都町_2013\"/>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BW36" i="9"/>
  <c r="BE36" i="9"/>
  <c r="AM36" i="9"/>
  <c r="C36" i="9"/>
  <c r="CO35" i="9"/>
  <c r="CO36" i="9" s="1"/>
  <c r="BW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l="1"/>
  <c r="BE34" i="9" s="1"/>
  <c r="BE35" i="9" s="1"/>
</calcChain>
</file>

<file path=xl/sharedStrings.xml><?xml version="1.0" encoding="utf-8"?>
<sst xmlns="http://schemas.openxmlformats.org/spreadsheetml/2006/main" count="1034" uniqueCount="553">
  <si>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</si>
  <si>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</si>
  <si>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</si>
  <si>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</si>
  <si>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</si>
  <si>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</si>
  <si>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</si>
  <si>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</si>
  <si>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</si>
  <si>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</si>
  <si>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</si>
  <si>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</si>
  <si>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</si>
  <si>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</si>
  <si>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</si>
  <si>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</si>
  <si>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</si>
  <si>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</si>
  <si>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</si>
  <si>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</si>
  <si>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</si>
  <si>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</si>
  <si>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</si>
  <si>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</si>
  <si>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</si>
  <si>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</si>
  <si>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</si>
  <si>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</si>
  <si>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</si>
  <si>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</si>
  <si>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</si>
  <si>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</si>
  <si>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</si>
  <si>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</si>
  <si>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</si>
  <si>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</si>
  <si>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</si>
  <si>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</si>
  <si>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</si>
  <si>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</si>
  <si>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</si>
  <si>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</si>
  <si>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</si>
  <si>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</si>
  <si>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</si>
  <si>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</si>
  <si>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</si>
  <si>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</si>
  <si>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</si>
  <si>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</si>
  <si>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</si>
  <si>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</si>
  <si>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</si>
  <si>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</si>
  <si>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</si>
  <si>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</si>
  <si>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</si>
  <si>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</si>
  <si>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</si>
  <si>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</si>
  <si>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</si>
  <si>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</si>
  <si>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</si>
  <si>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</si>
  <si>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</si>
  <si>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</si>
  <si>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</si>
  <si>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</si>
  <si>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Ⅳ－０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</si>
  <si>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</si>
  <si>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</si>
  <si>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</si>
  <si>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</si>
  <si>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</si>
  <si>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</si>
  <si>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</si>
  <si>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</si>
  <si>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</si>
  <si>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</si>
  <si>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</si>
  <si>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</si>
  <si>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</si>
  <si>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</si>
  <si>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</si>
  <si>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</si>
  <si>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</si>
  <si>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</si>
  <si>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</si>
  <si>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</si>
  <si>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</si>
  <si>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</si>
  <si>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</si>
  <si>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</si>
  <si>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</si>
  <si>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</si>
  <si>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</si>
  <si>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</si>
  <si>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</si>
  <si>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</si>
  <si>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</si>
  <si>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</si>
  <si>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</si>
  <si>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</si>
  <si>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</si>
  <si>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</si>
  <si>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</si>
  <si>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</si>
  <si>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</si>
  <si>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</si>
  <si>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</si>
  <si>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</si>
  <si>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</si>
  <si>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</si>
  <si>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</si>
  <si>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</si>
  <si>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</si>
  <si>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</si>
  <si>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</si>
  <si>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</si>
  <si>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</si>
  <si>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</si>
  <si>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</si>
  <si>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</si>
  <si>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</si>
  <si>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</si>
  <si>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</si>
  <si>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</si>
  <si>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</si>
  <si>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</si>
  <si>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</si>
  <si>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</si>
  <si>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</si>
  <si>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</si>
  <si>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</si>
  <si>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</si>
  <si>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</si>
  <si>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</si>
  <si>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</si>
  <si>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</si>
  <si>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</si>
  <si>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</si>
  <si>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</si>
  <si>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</si>
  <si>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</si>
  <si>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</si>
  <si>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</si>
  <si>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</si>
  <si>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</si>
  <si>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</si>
  <si>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</si>
  <si>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</si>
  <si>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</si>
  <si>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</si>
  <si>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</si>
  <si>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</si>
  <si>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</si>
  <si>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</si>
  <si>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</si>
  <si>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</si>
  <si>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</si>
  <si>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</si>
  <si>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</si>
  <si>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</si>
  <si>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</si>
  <si>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</si>
  <si>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</si>
  <si>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</si>
  <si>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</si>
  <si>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</si>
  <si>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</si>
  <si>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</si>
  <si>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</si>
  <si>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</si>
  <si>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</si>
  <si>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</si>
  <si>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</si>
  <si>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</si>
  <si>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</si>
  <si>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</si>
  <si>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</si>
  <si>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</si>
  <si>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</si>
  <si>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</si>
  <si>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</si>
  <si>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</si>
  <si>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</si>
  <si>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</si>
  <si>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</si>
  <si>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</si>
  <si>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</si>
  <si>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</si>
  <si>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</si>
  <si>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</si>
  <si>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</si>
  <si>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</si>
  <si>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熊本県山都町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</si>
  <si>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</si>
  <si>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</si>
  <si>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</si>
  <si>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</si>
  <si>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</si>
  <si>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</si>
  <si>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</si>
  <si>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</si>
  <si>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</si>
  <si>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</si>
  <si>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</si>
  <si>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</si>
  <si>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</si>
  <si>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</si>
  <si>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</si>
  <si>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</si>
  <si>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</si>
  <si>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</si>
  <si>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</si>
  <si>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</si>
  <si>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</si>
  <si>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</si>
  <si>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</si>
  <si>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</si>
  <si>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</si>
  <si>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</si>
  <si>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</si>
  <si>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</si>
  <si>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</si>
  <si>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</si>
  <si>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</si>
  <si>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</si>
  <si>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</si>
  <si>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</si>
  <si>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</si>
  <si>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</si>
  <si>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</si>
  <si>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</si>
  <si>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</si>
  <si>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</si>
  <si>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</si>
  <si>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</si>
  <si>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</si>
  <si>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</si>
  <si>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</si>
  <si>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</si>
  <si>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</si>
  <si>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</si>
  <si>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</si>
  <si>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</si>
  <si>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</si>
  <si>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</si>
  <si>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</si>
  <si>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</si>
  <si>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</si>
  <si>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</si>
  <si>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</si>
  <si>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</si>
  <si>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</si>
  <si>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</si>
  <si>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</si>
  <si>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</si>
  <si>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</si>
  <si>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</si>
  <si>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</si>
  <si>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</si>
  <si>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</si>
  <si>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</si>
  <si>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</si>
  <si>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</si>
  <si>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</si>
  <si>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</si>
  <si>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</si>
  <si>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</si>
  <si>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</si>
  <si>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</si>
  <si>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</si>
  <si>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</si>
  <si>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</si>
  <si>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</si>
  <si>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</si>
  <si>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</si>
  <si>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</si>
  <si>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</si>
  <si>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</si>
  <si>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</si>
  <si>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</si>
  <si>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</si>
  <si>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</si>
  <si>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</si>
  <si>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</si>
  <si>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</si>
  <si>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</si>
  <si>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</si>
  <si>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</si>
  <si>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</si>
  <si>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</si>
  <si>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</si>
  <si>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</si>
  <si>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</si>
  <si>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</si>
  <si>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</si>
  <si>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</si>
  <si>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</si>
  <si>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</si>
  <si>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</si>
  <si>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</si>
  <si>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</si>
  <si>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</si>
  <si>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</si>
  <si>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</si>
  <si>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</si>
  <si>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</si>
  <si>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</si>
  <si>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</si>
  <si>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</si>
  <si>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</si>
  <si>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</si>
  <si>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</si>
  <si>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</si>
  <si>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</si>
  <si>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</si>
  <si>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</si>
  <si>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</si>
  <si>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</si>
  <si>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</si>
  <si>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</si>
  <si>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</si>
  <si>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</si>
  <si>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</si>
  <si>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</si>
  <si>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</si>
  <si>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</si>
  <si>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</si>
  <si>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</si>
  <si>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</si>
  <si>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</si>
  <si>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</si>
  <si>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</si>
  <si>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</si>
  <si>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</si>
  <si>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</si>
  <si>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</si>
  <si>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</si>
  <si>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</si>
  <si>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</si>
  <si>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</si>
  <si>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</si>
  <si>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熊本県山都町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</si>
  <si>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</si>
  <si>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</si>
  <si>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</si>
  <si>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</si>
  <si>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</si>
  <si>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</si>
  <si>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</si>
  <si>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</si>
  <si>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</si>
  <si>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</si>
  <si>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</si>
  <si>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</si>
  <si>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</si>
  <si>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</si>
  <si>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</si>
  <si>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</si>
  <si>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</si>
  <si>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</si>
  <si>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</si>
  <si>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</si>
  <si>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山都町住宅新築資金等貸付事業特別会計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</si>
  <si>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</si>
  <si>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</si>
  <si>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</si>
  <si>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</si>
  <si>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</si>
  <si>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</si>
  <si>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</si>
  <si>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</si>
  <si>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</si>
  <si>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</si>
  <si>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</si>
  <si>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</si>
  <si>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</si>
  <si>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山都町国民健康保険特別会計</t>
    <phoneticPr fontId="5"/>
  </si>
  <si>
    <t>山都町介護保険特別会計</t>
    <phoneticPr fontId="5"/>
  </si>
  <si>
    <t>山都町後期高齢者医療特別会計</t>
    <phoneticPr fontId="5"/>
  </si>
  <si>
    <t>山都町水道事業会計</t>
    <phoneticPr fontId="5"/>
  </si>
  <si>
    <t>法適用企業</t>
    <phoneticPr fontId="5"/>
  </si>
  <si>
    <t>山都町病院事業会計</t>
    <phoneticPr fontId="5"/>
  </si>
  <si>
    <t>山都町簡易水道特別会計</t>
    <phoneticPr fontId="5"/>
  </si>
  <si>
    <t>法非適用企業</t>
    <phoneticPr fontId="5"/>
  </si>
  <si>
    <t>山都町国民宿舎特別会計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</si>
  <si>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</si>
  <si>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</si>
  <si>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</si>
  <si>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</si>
  <si>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</si>
  <si>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</si>
  <si>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</si>
  <si>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</si>
  <si>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</si>
  <si>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</si>
  <si>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</si>
  <si>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</si>
  <si>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</si>
  <si>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</si>
  <si>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</si>
  <si>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</si>
  <si>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</si>
  <si>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</si>
  <si>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</si>
  <si>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</si>
  <si>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</si>
  <si>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</si>
  <si>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</si>
  <si>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</si>
  <si>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</si>
  <si>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</si>
  <si>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</si>
  <si>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</si>
  <si>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</si>
  <si>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</si>
  <si>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</si>
  <si>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</si>
  <si>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</si>
  <si>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</si>
  <si>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</si>
  <si>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</si>
  <si>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</si>
  <si>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</si>
  <si>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</si>
  <si>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</si>
  <si>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</si>
  <si>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</si>
  <si>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</si>
  <si>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</si>
  <si>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</si>
  <si>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</si>
  <si>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</si>
  <si>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</si>
  <si>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</si>
  <si>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</si>
  <si>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</si>
  <si>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</si>
  <si>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</si>
  <si>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</si>
  <si>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</si>
  <si>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</si>
  <si>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</si>
  <si>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</si>
  <si>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</si>
  <si>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</si>
  <si>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</si>
  <si>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</si>
  <si>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</si>
  <si>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</si>
  <si>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</si>
  <si>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</si>
  <si>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</si>
  <si>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</si>
  <si>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</si>
  <si>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</si>
  <si>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</si>
  <si>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</si>
  <si>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</si>
  <si>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</si>
  <si>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</si>
  <si>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</si>
  <si>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</si>
  <si>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</si>
  <si>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</si>
  <si>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</si>
  <si>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</si>
  <si>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</si>
  <si>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</si>
  <si>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</si>
  <si>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</si>
  <si>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</si>
  <si>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</si>
  <si>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</si>
  <si>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</si>
  <si>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</si>
  <si>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</si>
  <si>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</si>
  <si>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</si>
  <si>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</si>
  <si>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</si>
  <si>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</si>
  <si>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</si>
  <si>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</si>
  <si>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</si>
  <si>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</si>
  <si>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</si>
  <si>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</si>
  <si>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</si>
  <si>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</si>
  <si>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</si>
  <si>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</si>
  <si>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</si>
  <si>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</si>
  <si>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</si>
  <si>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</si>
  <si>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</si>
  <si>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</si>
  <si>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</si>
  <si>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</si>
  <si>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</si>
  <si>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</si>
  <si>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</si>
  <si>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</si>
  <si>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</si>
  <si>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</si>
  <si>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</si>
  <si>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</si>
  <si>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</si>
  <si>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</si>
  <si>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</si>
  <si>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</si>
  <si>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</si>
  <si>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</si>
  <si>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</si>
  <si>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</si>
  <si>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</si>
  <si>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</si>
  <si>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</si>
  <si>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2.88</t>
  </si>
  <si>
    <t>▲ 1.04</t>
  </si>
  <si>
    <t>▲ 1.93</t>
  </si>
  <si>
    <t>▲ 1.38</t>
  </si>
  <si>
    <t>山都町病院事業会計</t>
  </si>
  <si>
    <t>一般会計</t>
  </si>
  <si>
    <t>山都町水道事業会計</t>
  </si>
  <si>
    <t>山都町介護保険特別会計</t>
  </si>
  <si>
    <t>山都町国民健康保険特別会計</t>
  </si>
  <si>
    <t>山都町国民宿舎特別会計</t>
  </si>
  <si>
    <t>山都町住宅新築資金等貸付事業特別会計</t>
  </si>
  <si>
    <t>山都町簡易水道特別会計</t>
  </si>
  <si>
    <t>その他会計（赤字）</t>
  </si>
  <si>
    <t>その他会計（黒字）</t>
  </si>
  <si>
    <t>-</t>
    <phoneticPr fontId="2"/>
  </si>
  <si>
    <t xml:space="preserve">‐ </t>
  </si>
  <si>
    <t xml:space="preserve">‐ </t>
    <phoneticPr fontId="2"/>
  </si>
  <si>
    <t>熊本県市町村総合事務組合</t>
    <rPh sb="0" eb="3">
      <t>クマモトケン</t>
    </rPh>
    <rPh sb="3" eb="6">
      <t>シチョウソン</t>
    </rPh>
    <rPh sb="6" eb="8">
      <t>ソウゴウ</t>
    </rPh>
    <rPh sb="8" eb="10">
      <t>ジム</t>
    </rPh>
    <rPh sb="10" eb="12">
      <t>クミアイ</t>
    </rPh>
    <phoneticPr fontId="2"/>
  </si>
  <si>
    <t>‐</t>
  </si>
  <si>
    <t>‐</t>
    <phoneticPr fontId="2"/>
  </si>
  <si>
    <t>上益城消防組合</t>
    <rPh sb="0" eb="3">
      <t>カミマシキ</t>
    </rPh>
    <rPh sb="3" eb="5">
      <t>ショウボウ</t>
    </rPh>
    <rPh sb="5" eb="7">
      <t>クミアイ</t>
    </rPh>
    <phoneticPr fontId="2"/>
  </si>
  <si>
    <t>上益城広域連合</t>
    <rPh sb="0" eb="3">
      <t>カミマシキ</t>
    </rPh>
    <rPh sb="3" eb="5">
      <t>コウイキ</t>
    </rPh>
    <rPh sb="5" eb="7">
      <t>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</si>
  <si>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</si>
  <si>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</si>
  <si>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</si>
  <si>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</si>
  <si>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まちづくりやべ</t>
    <phoneticPr fontId="2"/>
  </si>
  <si>
    <t>虹の通潤館</t>
    <rPh sb="0" eb="1">
      <t>ニジ</t>
    </rPh>
    <rPh sb="2" eb="3">
      <t>ツウ</t>
    </rPh>
    <rPh sb="3" eb="4">
      <t>ジュン</t>
    </rPh>
    <rPh sb="4" eb="5">
      <t>カン</t>
    </rPh>
    <phoneticPr fontId="2"/>
  </si>
  <si>
    <t>清和文楽の里協会</t>
    <rPh sb="0" eb="2">
      <t>セイワ</t>
    </rPh>
    <rPh sb="2" eb="4">
      <t>ブンラク</t>
    </rPh>
    <rPh sb="5" eb="6">
      <t>サト</t>
    </rPh>
    <rPh sb="6" eb="8">
      <t>キョウカイ</t>
    </rPh>
    <phoneticPr fontId="2"/>
  </si>
  <si>
    <t>清和資源</t>
    <rPh sb="0" eb="2">
      <t>セイワ</t>
    </rPh>
    <rPh sb="2" eb="4">
      <t>シゲン</t>
    </rPh>
    <phoneticPr fontId="2"/>
  </si>
  <si>
    <t>清和高原野菜市場</t>
    <rPh sb="0" eb="2">
      <t>セイワ</t>
    </rPh>
    <rPh sb="2" eb="4">
      <t>コウゲン</t>
    </rPh>
    <rPh sb="4" eb="6">
      <t>ヤサイ</t>
    </rPh>
    <rPh sb="6" eb="8">
      <t>イチバ</t>
    </rPh>
    <phoneticPr fontId="2"/>
  </si>
  <si>
    <t>そよ風遊学協会</t>
    <rPh sb="2" eb="3">
      <t>カゼ</t>
    </rPh>
    <rPh sb="3" eb="5">
      <t>ユウガク</t>
    </rPh>
    <rPh sb="5" eb="7">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</si>
</sst>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102412</c:v>
                </c:pt>
                <c:pt idx="1">
                  <c:v>106194</c:v>
                </c:pt>
                <c:pt idx="2">
                  <c:v>90833</c:v>
                </c:pt>
                <c:pt idx="3">
                  <c:v>79181</c:v>
                </c:pt>
                <c:pt idx="4">
                  <c:v>118124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170596</c:v>
                </c:pt>
                <c:pt idx="1">
                  <c:v>173971</c:v>
                </c:pt>
                <c:pt idx="2">
                  <c:v>160331</c:v>
                </c:pt>
                <c:pt idx="3">
                  <c:v>209389</c:v>
                </c:pt>
                <c:pt idx="4">
                  <c:v>129743</c:v>
                </c:pt>
              </c:numCache>
            </c:numRef>
          </c:val>
          <c:smooth val="0"/>
        </c:ser>
        <c:dLbls>
          <c:showLegendKey val="0"/>
          <c:showVal val="0"/>
          <c:showCatName val="0"/>
          <c:showSerName val="0"/>
          <c:showPercent val="0"/>
          <c:showBubbleSize val="0"/>
        </c:dLbls>
        <c:marker val="1"/>
        <c:smooth val="0"/>
        <c:axId val="135072216"/>
        <c:axId val="269190552"/>
      </c:lineChart>
      <c:catAx>
        <c:axId val="135072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9190552"/>
        <c:crosses val="autoZero"/>
        <c:auto val="1"/>
        <c:lblAlgn val="ctr"/>
        <c:lblOffset val="100"/>
        <c:tickLblSkip val="1"/>
        <c:tickMarkSkip val="1"/>
        <c:noMultiLvlLbl val="0"/>
      </c:catAx>
      <c:valAx>
        <c:axId val="26919055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072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4.28</c:v>
                </c:pt>
                <c:pt idx="1">
                  <c:v>3.98</c:v>
                </c:pt>
                <c:pt idx="2">
                  <c:v>4.66</c:v>
                </c:pt>
                <c:pt idx="3">
                  <c:v>4.83</c:v>
                </c:pt>
                <c:pt idx="4">
                  <c:v>4.28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13.19</c:v>
                </c:pt>
                <c:pt idx="1">
                  <c:v>14.56</c:v>
                </c:pt>
                <c:pt idx="2">
                  <c:v>15.64</c:v>
                </c:pt>
                <c:pt idx="3">
                  <c:v>16.059999999999999</c:v>
                </c:pt>
                <c:pt idx="4">
                  <c:v>17.84</c:v>
                </c:pt>
              </c:numCache>
            </c:numRef>
          </c:val>
        </c:ser>
        <c:dLbls>
          <c:showLegendKey val="0"/>
          <c:showVal val="0"/>
          <c:showCatName val="0"/>
          <c:showSerName val="0"/>
          <c:showPercent val="0"/>
          <c:showBubbleSize val="0"/>
        </c:dLbls>
        <c:gapWidth val="250"/>
        <c:overlap val="100"/>
        <c:axId val="271593504"/>
        <c:axId val="271593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-2.88</c:v>
                </c:pt>
                <c:pt idx="1">
                  <c:v>0.3</c:v>
                </c:pt>
                <c:pt idx="2">
                  <c:v>-1.04</c:v>
                </c:pt>
                <c:pt idx="3">
                  <c:v>-1.93</c:v>
                </c:pt>
                <c:pt idx="4">
                  <c:v>-1.38</c:v>
                </c:pt>
              </c:numCache>
            </c:numRef>
          </c:val>
          <c:smooth val="0"/>
        </c:ser>
        <c:dLbls>
          <c:showLegendKey val="0"/>
          <c:showVal val="0"/>
          <c:showCatName val="0"/>
          <c:showSerName val="0"/>
          <c:showPercent val="0"/>
          <c:showBubbleSize val="0"/>
        </c:dLbls>
        <c:marker val="1"/>
        <c:smooth val="0"/>
        <c:axId val="271593504"/>
        <c:axId val="271593888"/>
      </c:lineChart>
      <c:catAx>
        <c:axId val="27159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1593888"/>
        <c:crosses val="autoZero"/>
        <c:auto val="1"/>
        <c:lblAlgn val="ctr"/>
        <c:lblOffset val="100"/>
        <c:tickLblSkip val="1"/>
        <c:tickMarkSkip val="1"/>
        <c:noMultiLvlLbl val="0"/>
      </c:catAx>
      <c:valAx>
        <c:axId val="271593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159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0.01</c:v>
                </c:pt>
                <c:pt idx="4">
                  <c:v>#N/A</c:v>
                </c:pt>
                <c:pt idx="5">
                  <c:v>0.02</c:v>
                </c:pt>
                <c:pt idx="6">
                  <c:v>#N/A</c:v>
                </c:pt>
                <c:pt idx="7">
                  <c:v>0.03</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山都町簡易水道特別会計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0.04</c:v>
                </c:pt>
                <c:pt idx="2">
                  <c:v>#N/A</c:v>
                </c:pt>
                <c:pt idx="3">
                  <c:v>0.05</c:v>
                </c:pt>
                <c:pt idx="4">
                  <c:v>#N/A</c:v>
                </c:pt>
                <c:pt idx="5">
                  <c:v>0.01</c:v>
                </c:pt>
                <c:pt idx="6">
                  <c:v>#N/A</c:v>
                </c:pt>
                <c:pt idx="7">
                  <c:v>0.03</c:v>
                </c:pt>
                <c:pt idx="8">
                  <c:v>#N/A</c:v>
                </c:pt>
                <c:pt idx="9">
                  <c:v>0.04</c:v>
                </c:pt>
              </c:numCache>
            </c:numRef>
          </c:val>
        </c:ser>
        <c:ser>
          <c:idx val="3"/>
          <c:order val="3"/>
          <c:tx>
            <c:strRef>
              <c:f>データシート!$A$30</c:f>
              <c:strCache>
                <c:ptCount val="1"/>
                <c:pt idx="0">
                  <c:v>山都町住宅新築資金等貸付事業特別会計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0.06</c:v>
                </c:pt>
                <c:pt idx="2">
                  <c:v>#N/A</c:v>
                </c:pt>
                <c:pt idx="3">
                  <c:v>0.04</c:v>
                </c:pt>
                <c:pt idx="4">
                  <c:v>#N/A</c:v>
                </c:pt>
                <c:pt idx="5">
                  <c:v>0.05</c:v>
                </c:pt>
                <c:pt idx="6">
                  <c:v>#N/A</c:v>
                </c:pt>
                <c:pt idx="7">
                  <c:v>0.05</c:v>
                </c:pt>
                <c:pt idx="8">
                  <c:v>#N/A</c:v>
                </c:pt>
                <c:pt idx="9">
                  <c:v>0.06</c:v>
                </c:pt>
              </c:numCache>
            </c:numRef>
          </c:val>
        </c:ser>
        <c:ser>
          <c:idx val="4"/>
          <c:order val="4"/>
          <c:tx>
            <c:strRef>
              <c:f>データシート!$A$31</c:f>
              <c:strCache>
                <c:ptCount val="1"/>
                <c:pt idx="0">
                  <c:v>山都町国民宿舎特別会計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0.08</c:v>
                </c:pt>
                <c:pt idx="8">
                  <c:v>#N/A</c:v>
                </c:pt>
                <c:pt idx="9">
                  <c:v>0.09</c:v>
                </c:pt>
              </c:numCache>
            </c:numRef>
          </c:val>
        </c:ser>
        <c:ser>
          <c:idx val="5"/>
          <c:order val="5"/>
          <c:tx>
            <c:strRef>
              <c:f>データシート!$A$32</c:f>
              <c:strCache>
                <c:ptCount val="1"/>
                <c:pt idx="0">
                  <c:v>山都町国民健康保険特別会計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0.62</c:v>
                </c:pt>
                <c:pt idx="2">
                  <c:v>#N/A</c:v>
                </c:pt>
                <c:pt idx="3">
                  <c:v>0.97</c:v>
                </c:pt>
                <c:pt idx="4">
                  <c:v>#N/A</c:v>
                </c:pt>
                <c:pt idx="5">
                  <c:v>1.18</c:v>
                </c:pt>
                <c:pt idx="6">
                  <c:v>#N/A</c:v>
                </c:pt>
                <c:pt idx="7">
                  <c:v>0.46</c:v>
                </c:pt>
                <c:pt idx="8">
                  <c:v>#N/A</c:v>
                </c:pt>
                <c:pt idx="9">
                  <c:v>0.94</c:v>
                </c:pt>
              </c:numCache>
            </c:numRef>
          </c:val>
        </c:ser>
        <c:ser>
          <c:idx val="6"/>
          <c:order val="6"/>
          <c:tx>
            <c:strRef>
              <c:f>データシート!$A$33</c:f>
              <c:strCache>
                <c:ptCount val="1"/>
                <c:pt idx="0">
                  <c:v>山都町介護保険特別会計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1.43</c:v>
                </c:pt>
                <c:pt idx="2">
                  <c:v>#N/A</c:v>
                </c:pt>
                <c:pt idx="3">
                  <c:v>1.37</c:v>
                </c:pt>
                <c:pt idx="4">
                  <c:v>#N/A</c:v>
                </c:pt>
                <c:pt idx="5">
                  <c:v>0.57999999999999996</c:v>
                </c:pt>
                <c:pt idx="6">
                  <c:v>#N/A</c:v>
                </c:pt>
                <c:pt idx="7">
                  <c:v>0.94</c:v>
                </c:pt>
                <c:pt idx="8">
                  <c:v>#N/A</c:v>
                </c:pt>
                <c:pt idx="9">
                  <c:v>1.74</c:v>
                </c:pt>
              </c:numCache>
            </c:numRef>
          </c:val>
        </c:ser>
        <c:ser>
          <c:idx val="7"/>
          <c:order val="7"/>
          <c:tx>
            <c:strRef>
              <c:f>データシート!$A$34</c:f>
              <c:strCache>
                <c:ptCount val="1"/>
                <c:pt idx="0">
                  <c:v>山都町水道事業会計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1.24</c:v>
                </c:pt>
                <c:pt idx="2">
                  <c:v>#N/A</c:v>
                </c:pt>
                <c:pt idx="3">
                  <c:v>1.17</c:v>
                </c:pt>
                <c:pt idx="4">
                  <c:v>#N/A</c:v>
                </c:pt>
                <c:pt idx="5">
                  <c:v>1.47</c:v>
                </c:pt>
                <c:pt idx="6">
                  <c:v>#N/A</c:v>
                </c:pt>
                <c:pt idx="7">
                  <c:v>1.69</c:v>
                </c:pt>
                <c:pt idx="8">
                  <c:v>#N/A</c:v>
                </c:pt>
                <c:pt idx="9">
                  <c:v>1.88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4.2300000000000004</c:v>
                </c:pt>
                <c:pt idx="2">
                  <c:v>#N/A</c:v>
                </c:pt>
                <c:pt idx="3">
                  <c:v>3.94</c:v>
                </c:pt>
                <c:pt idx="4">
                  <c:v>#N/A</c:v>
                </c:pt>
                <c:pt idx="5">
                  <c:v>4.6100000000000003</c:v>
                </c:pt>
                <c:pt idx="6">
                  <c:v>#N/A</c:v>
                </c:pt>
                <c:pt idx="7">
                  <c:v>4.78</c:v>
                </c:pt>
                <c:pt idx="8">
                  <c:v>#N/A</c:v>
                </c:pt>
                <c:pt idx="9">
                  <c:v>4.22</c:v>
                </c:pt>
              </c:numCache>
            </c:numRef>
          </c:val>
        </c:ser>
        <c:ser>
          <c:idx val="9"/>
          <c:order val="9"/>
          <c:tx>
            <c:strRef>
              <c:f>データシート!$A$36</c:f>
              <c:strCache>
                <c:ptCount val="1"/>
                <c:pt idx="0">
                  <c:v>山都町病院事業会計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6.23</c:v>
                </c:pt>
                <c:pt idx="2">
                  <c:v>#N/A</c:v>
                </c:pt>
                <c:pt idx="3">
                  <c:v>6.92</c:v>
                </c:pt>
                <c:pt idx="4">
                  <c:v>#N/A</c:v>
                </c:pt>
                <c:pt idx="5">
                  <c:v>7.5</c:v>
                </c:pt>
                <c:pt idx="6">
                  <c:v>#N/A</c:v>
                </c:pt>
                <c:pt idx="7">
                  <c:v>6.49</c:v>
                </c:pt>
                <c:pt idx="8">
                  <c:v>#N/A</c:v>
                </c:pt>
                <c:pt idx="9">
                  <c:v>6.95</c:v>
                </c:pt>
              </c:numCache>
            </c:numRef>
          </c:val>
        </c:ser>
        <c:dLbls>
          <c:showLegendKey val="0"/>
          <c:showVal val="0"/>
          <c:showCatName val="0"/>
          <c:showSerName val="0"/>
          <c:showPercent val="0"/>
          <c:showBubbleSize val="0"/>
        </c:dLbls>
        <c:gapWidth val="150"/>
        <c:overlap val="100"/>
        <c:axId val="270684456"/>
        <c:axId val="270684840"/>
      </c:barChart>
      <c:catAx>
        <c:axId val="270684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0684840"/>
        <c:crosses val="autoZero"/>
        <c:auto val="1"/>
        <c:lblAlgn val="ctr"/>
        <c:lblOffset val="100"/>
        <c:tickLblSkip val="1"/>
        <c:tickMarkSkip val="1"/>
        <c:noMultiLvlLbl val="0"/>
      </c:catAx>
      <c:valAx>
        <c:axId val="270684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684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1392</c:v>
                </c:pt>
                <c:pt idx="5">
                  <c:v>1379</c:v>
                </c:pt>
                <c:pt idx="8">
                  <c:v>1324</c:v>
                </c:pt>
                <c:pt idx="11">
                  <c:v>1306</c:v>
                </c:pt>
                <c:pt idx="14">
                  <c:v>1281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51</c:v>
                </c:pt>
                <c:pt idx="3">
                  <c:v>47</c:v>
                </c:pt>
                <c:pt idx="6">
                  <c:v>47</c:v>
                </c:pt>
                <c:pt idx="9">
                  <c:v>45</c:v>
                </c:pt>
                <c:pt idx="12">
                  <c:v>45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124</c:v>
                </c:pt>
                <c:pt idx="3">
                  <c:v>155</c:v>
                </c:pt>
                <c:pt idx="6">
                  <c:v>155</c:v>
                </c:pt>
                <c:pt idx="9">
                  <c:v>166</c:v>
                </c:pt>
                <c:pt idx="12">
                  <c:v>164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1983</c:v>
                </c:pt>
                <c:pt idx="3">
                  <c:v>1882</c:v>
                </c:pt>
                <c:pt idx="6">
                  <c:v>1741</c:v>
                </c:pt>
                <c:pt idx="9">
                  <c:v>1674</c:v>
                </c:pt>
                <c:pt idx="12">
                  <c:v>1612</c:v>
                </c:pt>
              </c:numCache>
            </c:numRef>
          </c:val>
        </c:ser>
        <c:dLbls>
          <c:showLegendKey val="0"/>
          <c:showVal val="0"/>
          <c:showCatName val="0"/>
          <c:showSerName val="0"/>
          <c:showPercent val="0"/>
          <c:showBubbleSize val="0"/>
        </c:dLbls>
        <c:gapWidth val="100"/>
        <c:overlap val="100"/>
        <c:axId val="271767128"/>
        <c:axId val="270849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766</c:v>
                </c:pt>
                <c:pt idx="2">
                  <c:v>#N/A</c:v>
                </c:pt>
                <c:pt idx="3">
                  <c:v>#N/A</c:v>
                </c:pt>
                <c:pt idx="4">
                  <c:v>705</c:v>
                </c:pt>
                <c:pt idx="5">
                  <c:v>#N/A</c:v>
                </c:pt>
                <c:pt idx="6">
                  <c:v>#N/A</c:v>
                </c:pt>
                <c:pt idx="7">
                  <c:v>619</c:v>
                </c:pt>
                <c:pt idx="8">
                  <c:v>#N/A</c:v>
                </c:pt>
                <c:pt idx="9">
                  <c:v>#N/A</c:v>
                </c:pt>
                <c:pt idx="10">
                  <c:v>579</c:v>
                </c:pt>
                <c:pt idx="11">
                  <c:v>#N/A</c:v>
                </c:pt>
                <c:pt idx="12">
                  <c:v>#N/A</c:v>
                </c:pt>
                <c:pt idx="13">
                  <c:v>540</c:v>
                </c:pt>
                <c:pt idx="14">
                  <c:v>#N/A</c:v>
                </c:pt>
              </c:numCache>
            </c:numRef>
          </c:val>
          <c:smooth val="0"/>
        </c:ser>
        <c:dLbls>
          <c:showLegendKey val="0"/>
          <c:showVal val="0"/>
          <c:showCatName val="0"/>
          <c:showSerName val="0"/>
          <c:showPercent val="0"/>
          <c:showBubbleSize val="0"/>
        </c:dLbls>
        <c:marker val="1"/>
        <c:smooth val="0"/>
        <c:axId val="271767128"/>
        <c:axId val="270849352"/>
      </c:lineChart>
      <c:catAx>
        <c:axId val="271767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0849352"/>
        <c:crosses val="autoZero"/>
        <c:auto val="1"/>
        <c:lblAlgn val="ctr"/>
        <c:lblOffset val="100"/>
        <c:tickLblSkip val="1"/>
        <c:tickMarkSkip val="1"/>
        <c:noMultiLvlLbl val="0"/>
      </c:catAx>
      <c:valAx>
        <c:axId val="270849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1767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10909</c:v>
                </c:pt>
                <c:pt idx="5">
                  <c:v>10658</c:v>
                </c:pt>
                <c:pt idx="8">
                  <c:v>9872</c:v>
                </c:pt>
                <c:pt idx="11">
                  <c:v>9399</c:v>
                </c:pt>
                <c:pt idx="14">
                  <c:v>9055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221</c:v>
                </c:pt>
                <c:pt idx="5">
                  <c:v>257</c:v>
                </c:pt>
                <c:pt idx="8">
                  <c:v>262</c:v>
                </c:pt>
                <c:pt idx="11">
                  <c:v>272</c:v>
                </c:pt>
                <c:pt idx="14">
                  <c:v>234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3394</c:v>
                </c:pt>
                <c:pt idx="5">
                  <c:v>3585</c:v>
                </c:pt>
                <c:pt idx="8">
                  <c:v>3693</c:v>
                </c:pt>
                <c:pt idx="11">
                  <c:v>3164</c:v>
                </c:pt>
                <c:pt idx="14">
                  <c:v>3366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3543</c:v>
                </c:pt>
                <c:pt idx="3">
                  <c:v>3438</c:v>
                </c:pt>
                <c:pt idx="6">
                  <c:v>3073</c:v>
                </c:pt>
                <c:pt idx="9">
                  <c:v>3019</c:v>
                </c:pt>
                <c:pt idx="12">
                  <c:v>3136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1662</c:v>
                </c:pt>
                <c:pt idx="3">
                  <c:v>1822</c:v>
                </c:pt>
                <c:pt idx="6">
                  <c:v>2059</c:v>
                </c:pt>
                <c:pt idx="9">
                  <c:v>2702</c:v>
                </c:pt>
                <c:pt idx="12">
                  <c:v>2411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175</c:v>
                </c:pt>
                <c:pt idx="3">
                  <c:v>147</c:v>
                </c:pt>
                <c:pt idx="6">
                  <c:v>104</c:v>
                </c:pt>
                <c:pt idx="9">
                  <c:v>51</c:v>
                </c:pt>
                <c:pt idx="12">
                  <c:v>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14207</c:v>
                </c:pt>
                <c:pt idx="3">
                  <c:v>13283</c:v>
                </c:pt>
                <c:pt idx="6">
                  <c:v>12159</c:v>
                </c:pt>
                <c:pt idx="9">
                  <c:v>11313</c:v>
                </c:pt>
                <c:pt idx="12">
                  <c:v>10336</c:v>
                </c:pt>
              </c:numCache>
            </c:numRef>
          </c:val>
        </c:ser>
        <c:dLbls>
          <c:showLegendKey val="0"/>
          <c:showVal val="0"/>
          <c:showCatName val="0"/>
          <c:showSerName val="0"/>
          <c:showPercent val="0"/>
          <c:showBubbleSize val="0"/>
        </c:dLbls>
        <c:gapWidth val="100"/>
        <c:overlap val="100"/>
        <c:axId val="270921944"/>
        <c:axId val="270922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5063</c:v>
                </c:pt>
                <c:pt idx="2">
                  <c:v>#N/A</c:v>
                </c:pt>
                <c:pt idx="3">
                  <c:v>#N/A</c:v>
                </c:pt>
                <c:pt idx="4">
                  <c:v>4190</c:v>
                </c:pt>
                <c:pt idx="5">
                  <c:v>#N/A</c:v>
                </c:pt>
                <c:pt idx="6">
                  <c:v>#N/A</c:v>
                </c:pt>
                <c:pt idx="7">
                  <c:v>3569</c:v>
                </c:pt>
                <c:pt idx="8">
                  <c:v>#N/A</c:v>
                </c:pt>
                <c:pt idx="9">
                  <c:v>#N/A</c:v>
                </c:pt>
                <c:pt idx="10">
                  <c:v>4250</c:v>
                </c:pt>
                <c:pt idx="11">
                  <c:v>#N/A</c:v>
                </c:pt>
                <c:pt idx="12">
                  <c:v>#N/A</c:v>
                </c:pt>
                <c:pt idx="13">
                  <c:v>3236</c:v>
                </c:pt>
                <c:pt idx="14">
                  <c:v>#N/A</c:v>
                </c:pt>
              </c:numCache>
            </c:numRef>
          </c:val>
          <c:smooth val="0"/>
        </c:ser>
        <c:dLbls>
          <c:showLegendKey val="0"/>
          <c:showVal val="0"/>
          <c:showCatName val="0"/>
          <c:showSerName val="0"/>
          <c:showPercent val="0"/>
          <c:showBubbleSize val="0"/>
        </c:dLbls>
        <c:marker val="1"/>
        <c:smooth val="0"/>
        <c:axId val="270921944"/>
        <c:axId val="270922328"/>
      </c:lineChart>
      <c:catAx>
        <c:axId val="270921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0922328"/>
        <c:crosses val="autoZero"/>
        <c:auto val="1"/>
        <c:lblAlgn val="ctr"/>
        <c:lblOffset val="100"/>
        <c:tickLblSkip val="1"/>
        <c:tickMarkSkip val="1"/>
        <c:noMultiLvlLbl val="0"/>
      </c:catAx>
      <c:valAx>
        <c:axId val="270922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921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熊本県山都町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16,981
16,908
544.83
12,641,434
12,037,826
357,071
8,351,653
10,336,479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45.5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県平均ともに下回り、類似団体でも下位の値となっている。町内の法人は中小規模で、その数も少なく経済基盤が弱い。また、若年者の流出により生産年齢人口が減少している。産業の創出や基幹産業の農林業の６次産業化など町民の所得向上を図る施策により町税収入を伸ばす必要がある。</a:t>
          </a:r>
          <a:endParaRPr kumimoji="1" lang="en-US" altLang="ja-JP" sz="1300">
            <a:latin typeface="ＭＳ Ｐゴシック"/>
          </a:endParaRPr>
        </a:p>
        <a:p>
          <a:r>
            <a:rPr kumimoji="1" lang="ja-JP" altLang="en-US" sz="1300">
              <a:latin typeface="ＭＳ Ｐゴシック"/>
            </a:rPr>
            <a:t>　歳出面では、職員の新規採用を抑えて職員数の減少を図り人件費を抑制する。また、事務事業の見直しにより行政の効率化を図り、財政の健全化に努める。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154517</xdr:rowOff>
    </xdr:to>
    <xdr:cxnSp macro="">
      <xdr:nvCxnSpPr>
        <xdr:cNvPr id="63" name="直線コネクタ 62"/>
        <xdr:cNvCxnSpPr/>
      </xdr:nvCxnSpPr>
      <xdr:spPr>
        <a:xfrm flipV="1">
          <a:off x="4953000" y="6180667"/>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114300</xdr:rowOff>
    </xdr:from>
    <xdr:to>
      <xdr:col>7</xdr:col>
      <xdr:colOff>152400</xdr:colOff>
      <xdr:row>45</xdr:row>
      <xdr:rowOff>114300</xdr:rowOff>
    </xdr:to>
    <xdr:cxnSp macro="">
      <xdr:nvCxnSpPr>
        <xdr:cNvPr id="68" name="直線コネクタ 67"/>
        <xdr:cNvCxnSpPr/>
      </xdr:nvCxnSpPr>
      <xdr:spPr>
        <a:xfrm>
          <a:off x="4114800" y="7829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114300</xdr:rowOff>
    </xdr:from>
    <xdr:to>
      <xdr:col>6</xdr:col>
      <xdr:colOff>0</xdr:colOff>
      <xdr:row>45</xdr:row>
      <xdr:rowOff>114300</xdr:rowOff>
    </xdr:to>
    <xdr:cxnSp macro="">
      <xdr:nvCxnSpPr>
        <xdr:cNvPr id="71" name="直線コネクタ 70"/>
        <xdr:cNvCxnSpPr/>
      </xdr:nvCxnSpPr>
      <xdr:spPr>
        <a:xfrm>
          <a:off x="3225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2" name="フローチャート :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74083</xdr:rowOff>
    </xdr:from>
    <xdr:to>
      <xdr:col>4</xdr:col>
      <xdr:colOff>482600</xdr:colOff>
      <xdr:row>45</xdr:row>
      <xdr:rowOff>114300</xdr:rowOff>
    </xdr:to>
    <xdr:cxnSp macro="">
      <xdr:nvCxnSpPr>
        <xdr:cNvPr id="74" name="直線コネクタ 73"/>
        <xdr:cNvCxnSpPr/>
      </xdr:nvCxnSpPr>
      <xdr:spPr>
        <a:xfrm>
          <a:off x="2336800" y="77893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33867</xdr:rowOff>
    </xdr:from>
    <xdr:to>
      <xdr:col>3</xdr:col>
      <xdr:colOff>279400</xdr:colOff>
      <xdr:row>45</xdr:row>
      <xdr:rowOff>74083</xdr:rowOff>
    </xdr:to>
    <xdr:cxnSp macro="">
      <xdr:nvCxnSpPr>
        <xdr:cNvPr id="77" name="直線コネクタ 76"/>
        <xdr:cNvCxnSpPr/>
      </xdr:nvCxnSpPr>
      <xdr:spPr>
        <a:xfrm>
          <a:off x="1447800" y="77491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8" name="フローチャート : 判断 77"/>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9" name="テキスト ボックス 78"/>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80" name="フローチャート : 判断 79"/>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81" name="テキスト ボックス 80"/>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45</xdr:row>
      <xdr:rowOff>63500</xdr:rowOff>
    </xdr:from>
    <xdr:to>
      <xdr:col>7</xdr:col>
      <xdr:colOff>203200</xdr:colOff>
      <xdr:row>45</xdr:row>
      <xdr:rowOff>165100</xdr:rowOff>
    </xdr:to>
    <xdr:sp macro="" textlink="">
      <xdr:nvSpPr>
        <xdr:cNvPr id="87" name="円/楕円 86"/>
        <xdr:cNvSpPr/>
      </xdr:nvSpPr>
      <xdr:spPr>
        <a:xfrm>
          <a:off x="49022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130827</xdr:rowOff>
    </xdr:from>
    <xdr:ext cx="762000" cy="259045"/>
    <xdr:sp macro="" textlink="">
      <xdr:nvSpPr>
        <xdr:cNvPr id="88" name="財政力該当値テキスト"/>
        <xdr:cNvSpPr txBox="1"/>
      </xdr:nvSpPr>
      <xdr:spPr>
        <a:xfrm>
          <a:off x="5041900" y="767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63500</xdr:rowOff>
    </xdr:from>
    <xdr:to>
      <xdr:col>6</xdr:col>
      <xdr:colOff>50800</xdr:colOff>
      <xdr:row>45</xdr:row>
      <xdr:rowOff>165100</xdr:rowOff>
    </xdr:to>
    <xdr:sp macro="" textlink="">
      <xdr:nvSpPr>
        <xdr:cNvPr id="89" name="円/楕円 88"/>
        <xdr:cNvSpPr/>
      </xdr:nvSpPr>
      <xdr:spPr>
        <a:xfrm>
          <a:off x="4064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149877</xdr:rowOff>
    </xdr:from>
    <xdr:ext cx="736600" cy="259045"/>
    <xdr:sp macro="" textlink="">
      <xdr:nvSpPr>
        <xdr:cNvPr id="90" name="テキスト ボックス 89"/>
        <xdr:cNvSpPr txBox="1"/>
      </xdr:nvSpPr>
      <xdr:spPr>
        <a:xfrm>
          <a:off x="3733800" y="786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63500</xdr:rowOff>
    </xdr:from>
    <xdr:to>
      <xdr:col>4</xdr:col>
      <xdr:colOff>533400</xdr:colOff>
      <xdr:row>45</xdr:row>
      <xdr:rowOff>165100</xdr:rowOff>
    </xdr:to>
    <xdr:sp macro="" textlink="">
      <xdr:nvSpPr>
        <xdr:cNvPr id="91" name="円/楕円 90"/>
        <xdr:cNvSpPr/>
      </xdr:nvSpPr>
      <xdr:spPr>
        <a:xfrm>
          <a:off x="3175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149877</xdr:rowOff>
    </xdr:from>
    <xdr:ext cx="762000" cy="259045"/>
    <xdr:sp macro="" textlink="">
      <xdr:nvSpPr>
        <xdr:cNvPr id="92" name="テキスト ボックス 91"/>
        <xdr:cNvSpPr txBox="1"/>
      </xdr:nvSpPr>
      <xdr:spPr>
        <a:xfrm>
          <a:off x="2844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23283</xdr:rowOff>
    </xdr:from>
    <xdr:to>
      <xdr:col>3</xdr:col>
      <xdr:colOff>330200</xdr:colOff>
      <xdr:row>45</xdr:row>
      <xdr:rowOff>124883</xdr:rowOff>
    </xdr:to>
    <xdr:sp macro="" textlink="">
      <xdr:nvSpPr>
        <xdr:cNvPr id="93" name="円/楕円 92"/>
        <xdr:cNvSpPr/>
      </xdr:nvSpPr>
      <xdr:spPr>
        <a:xfrm>
          <a:off x="2286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109660</xdr:rowOff>
    </xdr:from>
    <xdr:ext cx="762000" cy="259045"/>
    <xdr:sp macro="" textlink="">
      <xdr:nvSpPr>
        <xdr:cNvPr id="94" name="テキスト ボックス 93"/>
        <xdr:cNvSpPr txBox="1"/>
      </xdr:nvSpPr>
      <xdr:spPr>
        <a:xfrm>
          <a:off x="1955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154517</xdr:rowOff>
    </xdr:from>
    <xdr:to>
      <xdr:col>2</xdr:col>
      <xdr:colOff>127000</xdr:colOff>
      <xdr:row>45</xdr:row>
      <xdr:rowOff>84667</xdr:rowOff>
    </xdr:to>
    <xdr:sp macro="" textlink="">
      <xdr:nvSpPr>
        <xdr:cNvPr id="95" name="円/楕円 94"/>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69444</xdr:rowOff>
    </xdr:from>
    <xdr:ext cx="762000" cy="259045"/>
    <xdr:sp macro="" textlink="">
      <xdr:nvSpPr>
        <xdr:cNvPr id="96" name="テキスト ボックス 95"/>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経常経費充当一般財源は、微減で推移している。これは職員数の減少と町債の発行抑制により、人件費と公債費が減少傾向にあるためで、経常収支比率は各平均値を下回っている。しかし、普通交付税（△</a:t>
          </a:r>
          <a:r>
            <a:rPr kumimoji="1" lang="en-US" altLang="ja-JP" sz="1300" baseline="0">
              <a:latin typeface="ＭＳ Ｐゴシック"/>
            </a:rPr>
            <a:t>34,827</a:t>
          </a:r>
          <a:r>
            <a:rPr kumimoji="1" lang="ja-JP" altLang="en-US" sz="1300" baseline="0">
              <a:latin typeface="ＭＳ Ｐゴシック"/>
            </a:rPr>
            <a:t>千円）をはじめ経常一般財源は減少傾向にあり、厳しい状況には変わりない。町税の徴収率向上の取り組み（滞納整理、臨戸徴収）により自主財源の確保を図るとともに、経常経費の削減を図る必要がある。</a:t>
          </a:r>
          <a:endParaRPr kumimoji="1" lang="en-US" altLang="ja-JP" sz="1300" baseline="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47474</xdr:rowOff>
    </xdr:from>
    <xdr:to>
      <xdr:col>7</xdr:col>
      <xdr:colOff>152400</xdr:colOff>
      <xdr:row>67</xdr:row>
      <xdr:rowOff>54731</xdr:rowOff>
    </xdr:to>
    <xdr:cxnSp macro="">
      <xdr:nvCxnSpPr>
        <xdr:cNvPr id="128" name="直線コネクタ 127"/>
        <xdr:cNvCxnSpPr/>
      </xdr:nvCxnSpPr>
      <xdr:spPr>
        <a:xfrm flipV="1">
          <a:off x="4953000" y="10163024"/>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26808</xdr:rowOff>
    </xdr:from>
    <xdr:ext cx="762000" cy="259045"/>
    <xdr:sp macro="" textlink="">
      <xdr:nvSpPr>
        <xdr:cNvPr id="129" name="財政構造の弾力性最小値テキスト"/>
        <xdr:cNvSpPr txBox="1"/>
      </xdr:nvSpPr>
      <xdr:spPr>
        <a:xfrm>
          <a:off x="5041900" y="1151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7</xdr:col>
      <xdr:colOff>63500</xdr:colOff>
      <xdr:row>67</xdr:row>
      <xdr:rowOff>54731</xdr:rowOff>
    </xdr:from>
    <xdr:to>
      <xdr:col>7</xdr:col>
      <xdr:colOff>241300</xdr:colOff>
      <xdr:row>67</xdr:row>
      <xdr:rowOff>54731</xdr:rowOff>
    </xdr:to>
    <xdr:cxnSp macro="">
      <xdr:nvCxnSpPr>
        <xdr:cNvPr id="130" name="直線コネクタ 129"/>
        <xdr:cNvCxnSpPr/>
      </xdr:nvCxnSpPr>
      <xdr:spPr>
        <a:xfrm>
          <a:off x="4864100" y="1154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133851</xdr:rowOff>
    </xdr:from>
    <xdr:ext cx="762000" cy="259045"/>
    <xdr:sp macro="" textlink="">
      <xdr:nvSpPr>
        <xdr:cNvPr id="131" name="財政構造の弾力性最大値テキスト"/>
        <xdr:cNvSpPr txBox="1"/>
      </xdr:nvSpPr>
      <xdr:spPr>
        <a:xfrm>
          <a:off x="5041900" y="990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59</xdr:row>
      <xdr:rowOff>47474</xdr:rowOff>
    </xdr:from>
    <xdr:to>
      <xdr:col>7</xdr:col>
      <xdr:colOff>241300</xdr:colOff>
      <xdr:row>59</xdr:row>
      <xdr:rowOff>47474</xdr:rowOff>
    </xdr:to>
    <xdr:cxnSp macro="">
      <xdr:nvCxnSpPr>
        <xdr:cNvPr id="132" name="直線コネクタ 131"/>
        <xdr:cNvCxnSpPr/>
      </xdr:nvCxnSpPr>
      <xdr:spPr>
        <a:xfrm>
          <a:off x="4864100" y="1016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15724</xdr:rowOff>
    </xdr:from>
    <xdr:to>
      <xdr:col>7</xdr:col>
      <xdr:colOff>152400</xdr:colOff>
      <xdr:row>62</xdr:row>
      <xdr:rowOff>27215</xdr:rowOff>
    </xdr:to>
    <xdr:cxnSp macro="">
      <xdr:nvCxnSpPr>
        <xdr:cNvPr id="133" name="直線コネクタ 132"/>
        <xdr:cNvCxnSpPr/>
      </xdr:nvCxnSpPr>
      <xdr:spPr>
        <a:xfrm>
          <a:off x="4114800" y="106456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97868</xdr:rowOff>
    </xdr:from>
    <xdr:ext cx="762000" cy="259045"/>
    <xdr:sp macro="" textlink="">
      <xdr:nvSpPr>
        <xdr:cNvPr id="134" name="財政構造の弾力性平均値テキスト"/>
        <xdr:cNvSpPr txBox="1"/>
      </xdr:nvSpPr>
      <xdr:spPr>
        <a:xfrm>
          <a:off x="5041900" y="1072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125791</xdr:rowOff>
    </xdr:from>
    <xdr:to>
      <xdr:col>7</xdr:col>
      <xdr:colOff>203200</xdr:colOff>
      <xdr:row>63</xdr:row>
      <xdr:rowOff>55941</xdr:rowOff>
    </xdr:to>
    <xdr:sp macro="" textlink="">
      <xdr:nvSpPr>
        <xdr:cNvPr id="135" name="フローチャート : 判断 134"/>
        <xdr:cNvSpPr/>
      </xdr:nvSpPr>
      <xdr:spPr>
        <a:xfrm>
          <a:off x="4902200" y="1075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4233</xdr:rowOff>
    </xdr:from>
    <xdr:to>
      <xdr:col>6</xdr:col>
      <xdr:colOff>0</xdr:colOff>
      <xdr:row>62</xdr:row>
      <xdr:rowOff>15724</xdr:rowOff>
    </xdr:to>
    <xdr:cxnSp macro="">
      <xdr:nvCxnSpPr>
        <xdr:cNvPr id="136" name="直線コネクタ 135"/>
        <xdr:cNvCxnSpPr/>
      </xdr:nvCxnSpPr>
      <xdr:spPr>
        <a:xfrm>
          <a:off x="3225800" y="106341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91319</xdr:rowOff>
    </xdr:from>
    <xdr:to>
      <xdr:col>6</xdr:col>
      <xdr:colOff>50800</xdr:colOff>
      <xdr:row>63</xdr:row>
      <xdr:rowOff>21469</xdr:rowOff>
    </xdr:to>
    <xdr:sp macro="" textlink="">
      <xdr:nvSpPr>
        <xdr:cNvPr id="137" name="フローチャート : 判断 136"/>
        <xdr:cNvSpPr/>
      </xdr:nvSpPr>
      <xdr:spPr>
        <a:xfrm>
          <a:off x="40640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6246</xdr:rowOff>
    </xdr:from>
    <xdr:ext cx="736600" cy="259045"/>
    <xdr:sp macro="" textlink="">
      <xdr:nvSpPr>
        <xdr:cNvPr id="138" name="テキスト ボックス 137"/>
        <xdr:cNvSpPr txBox="1"/>
      </xdr:nvSpPr>
      <xdr:spPr>
        <a:xfrm>
          <a:off x="3733800" y="1080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94343</xdr:rowOff>
    </xdr:from>
    <xdr:to>
      <xdr:col>4</xdr:col>
      <xdr:colOff>482600</xdr:colOff>
      <xdr:row>62</xdr:row>
      <xdr:rowOff>4233</xdr:rowOff>
    </xdr:to>
    <xdr:cxnSp macro="">
      <xdr:nvCxnSpPr>
        <xdr:cNvPr id="139" name="直線コネクタ 138"/>
        <xdr:cNvCxnSpPr/>
      </xdr:nvCxnSpPr>
      <xdr:spPr>
        <a:xfrm>
          <a:off x="2336800" y="10381343"/>
          <a:ext cx="889000" cy="25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137281</xdr:rowOff>
    </xdr:from>
    <xdr:to>
      <xdr:col>4</xdr:col>
      <xdr:colOff>533400</xdr:colOff>
      <xdr:row>63</xdr:row>
      <xdr:rowOff>67431</xdr:rowOff>
    </xdr:to>
    <xdr:sp macro="" textlink="">
      <xdr:nvSpPr>
        <xdr:cNvPr id="140" name="フローチャート : 判断 139"/>
        <xdr:cNvSpPr/>
      </xdr:nvSpPr>
      <xdr:spPr>
        <a:xfrm>
          <a:off x="3175000" y="107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52208</xdr:rowOff>
    </xdr:from>
    <xdr:ext cx="762000" cy="259045"/>
    <xdr:sp macro="" textlink="">
      <xdr:nvSpPr>
        <xdr:cNvPr id="141" name="テキスト ボックス 140"/>
        <xdr:cNvSpPr txBox="1"/>
      </xdr:nvSpPr>
      <xdr:spPr>
        <a:xfrm>
          <a:off x="2844800" y="1085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94343</xdr:rowOff>
    </xdr:from>
    <xdr:to>
      <xdr:col>3</xdr:col>
      <xdr:colOff>279400</xdr:colOff>
      <xdr:row>64</xdr:row>
      <xdr:rowOff>155424</xdr:rowOff>
    </xdr:to>
    <xdr:cxnSp macro="">
      <xdr:nvCxnSpPr>
        <xdr:cNvPr id="142" name="直線コネクタ 141"/>
        <xdr:cNvCxnSpPr/>
      </xdr:nvCxnSpPr>
      <xdr:spPr>
        <a:xfrm flipV="1">
          <a:off x="1447800" y="10381343"/>
          <a:ext cx="889000" cy="74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21469</xdr:rowOff>
    </xdr:from>
    <xdr:to>
      <xdr:col>3</xdr:col>
      <xdr:colOff>330200</xdr:colOff>
      <xdr:row>61</xdr:row>
      <xdr:rowOff>123069</xdr:rowOff>
    </xdr:to>
    <xdr:sp macro="" textlink="">
      <xdr:nvSpPr>
        <xdr:cNvPr id="143" name="フローチャート : 判断 142"/>
        <xdr:cNvSpPr/>
      </xdr:nvSpPr>
      <xdr:spPr>
        <a:xfrm>
          <a:off x="2286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107846</xdr:rowOff>
    </xdr:from>
    <xdr:ext cx="762000" cy="259045"/>
    <xdr:sp macro="" textlink="">
      <xdr:nvSpPr>
        <xdr:cNvPr id="144" name="テキスト ボックス 143"/>
        <xdr:cNvSpPr txBox="1"/>
      </xdr:nvSpPr>
      <xdr:spPr>
        <a:xfrm>
          <a:off x="1955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69245</xdr:rowOff>
    </xdr:from>
    <xdr:to>
      <xdr:col>2</xdr:col>
      <xdr:colOff>127000</xdr:colOff>
      <xdr:row>63</xdr:row>
      <xdr:rowOff>170845</xdr:rowOff>
    </xdr:to>
    <xdr:sp macro="" textlink="">
      <xdr:nvSpPr>
        <xdr:cNvPr id="145" name="フローチャート : 判断 144"/>
        <xdr:cNvSpPr/>
      </xdr:nvSpPr>
      <xdr:spPr>
        <a:xfrm>
          <a:off x="13970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9572</xdr:rowOff>
    </xdr:from>
    <xdr:ext cx="762000" cy="259045"/>
    <xdr:sp macro="" textlink="">
      <xdr:nvSpPr>
        <xdr:cNvPr id="146" name="テキスト ボックス 145"/>
        <xdr:cNvSpPr txBox="1"/>
      </xdr:nvSpPr>
      <xdr:spPr>
        <a:xfrm>
          <a:off x="1066800" y="1063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147865</xdr:rowOff>
    </xdr:from>
    <xdr:to>
      <xdr:col>7</xdr:col>
      <xdr:colOff>203200</xdr:colOff>
      <xdr:row>62</xdr:row>
      <xdr:rowOff>78015</xdr:rowOff>
    </xdr:to>
    <xdr:sp macro="" textlink="">
      <xdr:nvSpPr>
        <xdr:cNvPr id="152" name="円/楕円 151"/>
        <xdr:cNvSpPr/>
      </xdr:nvSpPr>
      <xdr:spPr>
        <a:xfrm>
          <a:off x="49022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164392</xdr:rowOff>
    </xdr:from>
    <xdr:ext cx="762000" cy="259045"/>
    <xdr:sp macro="" textlink="">
      <xdr:nvSpPr>
        <xdr:cNvPr id="153" name="財政構造の弾力性該当値テキスト"/>
        <xdr:cNvSpPr txBox="1"/>
      </xdr:nvSpPr>
      <xdr:spPr>
        <a:xfrm>
          <a:off x="5041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136374</xdr:rowOff>
    </xdr:from>
    <xdr:to>
      <xdr:col>6</xdr:col>
      <xdr:colOff>50800</xdr:colOff>
      <xdr:row>62</xdr:row>
      <xdr:rowOff>66524</xdr:rowOff>
    </xdr:to>
    <xdr:sp macro="" textlink="">
      <xdr:nvSpPr>
        <xdr:cNvPr id="154" name="円/楕円 153"/>
        <xdr:cNvSpPr/>
      </xdr:nvSpPr>
      <xdr:spPr>
        <a:xfrm>
          <a:off x="4064000" y="105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76701</xdr:rowOff>
    </xdr:from>
    <xdr:ext cx="736600" cy="259045"/>
    <xdr:sp macro="" textlink="">
      <xdr:nvSpPr>
        <xdr:cNvPr id="155" name="テキスト ボックス 154"/>
        <xdr:cNvSpPr txBox="1"/>
      </xdr:nvSpPr>
      <xdr:spPr>
        <a:xfrm>
          <a:off x="3733800" y="1036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124883</xdr:rowOff>
    </xdr:from>
    <xdr:to>
      <xdr:col>4</xdr:col>
      <xdr:colOff>533400</xdr:colOff>
      <xdr:row>62</xdr:row>
      <xdr:rowOff>55033</xdr:rowOff>
    </xdr:to>
    <xdr:sp macro="" textlink="">
      <xdr:nvSpPr>
        <xdr:cNvPr id="156" name="円/楕円 155"/>
        <xdr:cNvSpPr/>
      </xdr:nvSpPr>
      <xdr:spPr>
        <a:xfrm>
          <a:off x="3175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65210</xdr:rowOff>
    </xdr:from>
    <xdr:ext cx="762000" cy="259045"/>
    <xdr:sp macro="" textlink="">
      <xdr:nvSpPr>
        <xdr:cNvPr id="157" name="テキスト ボックス 156"/>
        <xdr:cNvSpPr txBox="1"/>
      </xdr:nvSpPr>
      <xdr:spPr>
        <a:xfrm>
          <a:off x="2844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43543</xdr:rowOff>
    </xdr:from>
    <xdr:to>
      <xdr:col>3</xdr:col>
      <xdr:colOff>330200</xdr:colOff>
      <xdr:row>60</xdr:row>
      <xdr:rowOff>145143</xdr:rowOff>
    </xdr:to>
    <xdr:sp macro="" textlink="">
      <xdr:nvSpPr>
        <xdr:cNvPr id="158" name="円/楕円 157"/>
        <xdr:cNvSpPr/>
      </xdr:nvSpPr>
      <xdr:spPr>
        <a:xfrm>
          <a:off x="2286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155320</xdr:rowOff>
    </xdr:from>
    <xdr:ext cx="762000" cy="259045"/>
    <xdr:sp macro="" textlink="">
      <xdr:nvSpPr>
        <xdr:cNvPr id="159" name="テキスト ボックス 158"/>
        <xdr:cNvSpPr txBox="1"/>
      </xdr:nvSpPr>
      <xdr:spPr>
        <a:xfrm>
          <a:off x="1955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104624</xdr:rowOff>
    </xdr:from>
    <xdr:to>
      <xdr:col>2</xdr:col>
      <xdr:colOff>127000</xdr:colOff>
      <xdr:row>65</xdr:row>
      <xdr:rowOff>34774</xdr:rowOff>
    </xdr:to>
    <xdr:sp macro="" textlink="">
      <xdr:nvSpPr>
        <xdr:cNvPr id="160" name="円/楕円 159"/>
        <xdr:cNvSpPr/>
      </xdr:nvSpPr>
      <xdr:spPr>
        <a:xfrm>
          <a:off x="1397000" y="11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19551</xdr:rowOff>
    </xdr:from>
    <xdr:ext cx="762000" cy="259045"/>
    <xdr:sp macro="" textlink="">
      <xdr:nvSpPr>
        <xdr:cNvPr id="161" name="テキスト ボックス 160"/>
        <xdr:cNvSpPr txBox="1"/>
      </xdr:nvSpPr>
      <xdr:spPr>
        <a:xfrm>
          <a:off x="1066800" y="111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[222,554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該値が類似団体及び各平均値を上回っているのは、人件費に主な要因がある。これまで総合支所方式を採用しており、また、ごみ処理やし尿処理などの衛生施設及び保育所や老人ホームを直営で行っていることなどから、職員数が多くなっている。今後、民間で運営可能な施設については、民営化を検討していく。総合支所については機構改革により、その見直しを図る計画であ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80407</xdr:rowOff>
    </xdr:from>
    <xdr:to>
      <xdr:col>7</xdr:col>
      <xdr:colOff>152400</xdr:colOff>
      <xdr:row>90</xdr:row>
      <xdr:rowOff>1484</xdr:rowOff>
    </xdr:to>
    <xdr:cxnSp macro="">
      <xdr:nvCxnSpPr>
        <xdr:cNvPr id="191" name="直線コネクタ 190"/>
        <xdr:cNvCxnSpPr/>
      </xdr:nvCxnSpPr>
      <xdr:spPr>
        <a:xfrm flipV="1">
          <a:off x="4953000" y="13796407"/>
          <a:ext cx="0" cy="1635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145011</xdr:rowOff>
    </xdr:from>
    <xdr:ext cx="762000" cy="259045"/>
    <xdr:sp macro="" textlink="">
      <xdr:nvSpPr>
        <xdr:cNvPr id="192" name="人件費・物件費等の状況最小値テキスト"/>
        <xdr:cNvSpPr txBox="1"/>
      </xdr:nvSpPr>
      <xdr:spPr>
        <a:xfrm>
          <a:off x="5041900" y="1540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505,632</a:t>
          </a:r>
          <a:endParaRPr kumimoji="1" lang="ja-JP" altLang="en-US" sz="1000" b="1">
            <a:latin typeface="ＭＳ Ｐゴシック"/>
          </a:endParaRPr>
        </a:p>
      </xdr:txBody>
    </xdr:sp>
    <xdr:clientData/>
  </xdr:oneCellAnchor>
  <xdr:twoCellAnchor>
    <xdr:from>
      <xdr:col>7</xdr:col>
      <xdr:colOff>63500</xdr:colOff>
      <xdr:row>90</xdr:row>
      <xdr:rowOff>1484</xdr:rowOff>
    </xdr:from>
    <xdr:to>
      <xdr:col>7</xdr:col>
      <xdr:colOff>241300</xdr:colOff>
      <xdr:row>90</xdr:row>
      <xdr:rowOff>1484</xdr:rowOff>
    </xdr:to>
    <xdr:cxnSp macro="">
      <xdr:nvCxnSpPr>
        <xdr:cNvPr id="193" name="直線コネクタ 192"/>
        <xdr:cNvCxnSpPr/>
      </xdr:nvCxnSpPr>
      <xdr:spPr>
        <a:xfrm>
          <a:off x="4864100" y="1543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166784</xdr:rowOff>
    </xdr:from>
    <xdr:ext cx="762000" cy="259045"/>
    <xdr:sp macro="" textlink="">
      <xdr:nvSpPr>
        <xdr:cNvPr id="194" name="人件費・物件費等の状況最大値テキスト"/>
        <xdr:cNvSpPr txBox="1"/>
      </xdr:nvSpPr>
      <xdr:spPr>
        <a:xfrm>
          <a:off x="5041900" y="1353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98,941</a:t>
          </a:r>
          <a:endParaRPr kumimoji="1" lang="ja-JP" altLang="en-US" sz="1000" b="1">
            <a:latin typeface="ＭＳ Ｐゴシック"/>
          </a:endParaRPr>
        </a:p>
      </xdr:txBody>
    </xdr:sp>
    <xdr:clientData/>
  </xdr:oneCellAnchor>
  <xdr:twoCellAnchor>
    <xdr:from>
      <xdr:col>7</xdr:col>
      <xdr:colOff>63500</xdr:colOff>
      <xdr:row>80</xdr:row>
      <xdr:rowOff>80407</xdr:rowOff>
    </xdr:from>
    <xdr:to>
      <xdr:col>7</xdr:col>
      <xdr:colOff>241300</xdr:colOff>
      <xdr:row>80</xdr:row>
      <xdr:rowOff>80407</xdr:rowOff>
    </xdr:to>
    <xdr:cxnSp macro="">
      <xdr:nvCxnSpPr>
        <xdr:cNvPr id="195" name="直線コネクタ 194"/>
        <xdr:cNvCxnSpPr/>
      </xdr:nvCxnSpPr>
      <xdr:spPr>
        <a:xfrm>
          <a:off x="4864100" y="1379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63027</xdr:rowOff>
    </xdr:from>
    <xdr:to>
      <xdr:col>7</xdr:col>
      <xdr:colOff>152400</xdr:colOff>
      <xdr:row>83</xdr:row>
      <xdr:rowOff>63188</xdr:rowOff>
    </xdr:to>
    <xdr:cxnSp macro="">
      <xdr:nvCxnSpPr>
        <xdr:cNvPr id="196" name="直線コネクタ 195"/>
        <xdr:cNvCxnSpPr/>
      </xdr:nvCxnSpPr>
      <xdr:spPr>
        <a:xfrm>
          <a:off x="4114800" y="14293377"/>
          <a:ext cx="8382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151596</xdr:rowOff>
    </xdr:from>
    <xdr:ext cx="762000" cy="259045"/>
    <xdr:sp macro="" textlink="">
      <xdr:nvSpPr>
        <xdr:cNvPr id="197" name="人件費・物件費等の状況平均値テキスト"/>
        <xdr:cNvSpPr txBox="1"/>
      </xdr:nvSpPr>
      <xdr:spPr>
        <a:xfrm>
          <a:off x="5041900" y="13867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135069</xdr:rowOff>
    </xdr:from>
    <xdr:to>
      <xdr:col>7</xdr:col>
      <xdr:colOff>203200</xdr:colOff>
      <xdr:row>82</xdr:row>
      <xdr:rowOff>65219</xdr:rowOff>
    </xdr:to>
    <xdr:sp macro="" textlink="">
      <xdr:nvSpPr>
        <xdr:cNvPr id="198" name="フローチャート : 判断 197"/>
        <xdr:cNvSpPr/>
      </xdr:nvSpPr>
      <xdr:spPr>
        <a:xfrm>
          <a:off x="4902200" y="1402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63027</xdr:rowOff>
    </xdr:from>
    <xdr:to>
      <xdr:col>6</xdr:col>
      <xdr:colOff>0</xdr:colOff>
      <xdr:row>83</xdr:row>
      <xdr:rowOff>63325</xdr:rowOff>
    </xdr:to>
    <xdr:cxnSp macro="">
      <xdr:nvCxnSpPr>
        <xdr:cNvPr id="199" name="直線コネクタ 198"/>
        <xdr:cNvCxnSpPr/>
      </xdr:nvCxnSpPr>
      <xdr:spPr>
        <a:xfrm flipV="1">
          <a:off x="3225800" y="14293377"/>
          <a:ext cx="8890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131474</xdr:rowOff>
    </xdr:from>
    <xdr:to>
      <xdr:col>6</xdr:col>
      <xdr:colOff>50800</xdr:colOff>
      <xdr:row>82</xdr:row>
      <xdr:rowOff>61624</xdr:rowOff>
    </xdr:to>
    <xdr:sp macro="" textlink="">
      <xdr:nvSpPr>
        <xdr:cNvPr id="200" name="フローチャート : 判断 199"/>
        <xdr:cNvSpPr/>
      </xdr:nvSpPr>
      <xdr:spPr>
        <a:xfrm>
          <a:off x="4064000" y="1401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71801</xdr:rowOff>
    </xdr:from>
    <xdr:ext cx="736600" cy="259045"/>
    <xdr:sp macro="" textlink="">
      <xdr:nvSpPr>
        <xdr:cNvPr id="201" name="テキスト ボックス 200"/>
        <xdr:cNvSpPr txBox="1"/>
      </xdr:nvSpPr>
      <xdr:spPr>
        <a:xfrm>
          <a:off x="3733800" y="1378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54518</xdr:rowOff>
    </xdr:from>
    <xdr:to>
      <xdr:col>4</xdr:col>
      <xdr:colOff>482600</xdr:colOff>
      <xdr:row>83</xdr:row>
      <xdr:rowOff>63325</xdr:rowOff>
    </xdr:to>
    <xdr:cxnSp macro="">
      <xdr:nvCxnSpPr>
        <xdr:cNvPr id="202" name="直線コネクタ 201"/>
        <xdr:cNvCxnSpPr/>
      </xdr:nvCxnSpPr>
      <xdr:spPr>
        <a:xfrm>
          <a:off x="2336800" y="14284868"/>
          <a:ext cx="889000" cy="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5099</xdr:rowOff>
    </xdr:from>
    <xdr:to>
      <xdr:col>4</xdr:col>
      <xdr:colOff>533400</xdr:colOff>
      <xdr:row>82</xdr:row>
      <xdr:rowOff>106699</xdr:rowOff>
    </xdr:to>
    <xdr:sp macro="" textlink="">
      <xdr:nvSpPr>
        <xdr:cNvPr id="203" name="フローチャート : 判断 202"/>
        <xdr:cNvSpPr/>
      </xdr:nvSpPr>
      <xdr:spPr>
        <a:xfrm>
          <a:off x="3175000" y="1406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116876</xdr:rowOff>
    </xdr:from>
    <xdr:ext cx="762000" cy="259045"/>
    <xdr:sp macro="" textlink="">
      <xdr:nvSpPr>
        <xdr:cNvPr id="204" name="テキスト ボックス 203"/>
        <xdr:cNvSpPr txBox="1"/>
      </xdr:nvSpPr>
      <xdr:spPr>
        <a:xfrm>
          <a:off x="2844800" y="1383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26929</xdr:rowOff>
    </xdr:from>
    <xdr:to>
      <xdr:col>3</xdr:col>
      <xdr:colOff>279400</xdr:colOff>
      <xdr:row>83</xdr:row>
      <xdr:rowOff>54518</xdr:rowOff>
    </xdr:to>
    <xdr:cxnSp macro="">
      <xdr:nvCxnSpPr>
        <xdr:cNvPr id="205" name="直線コネクタ 204"/>
        <xdr:cNvCxnSpPr/>
      </xdr:nvCxnSpPr>
      <xdr:spPr>
        <a:xfrm>
          <a:off x="1447800" y="14257279"/>
          <a:ext cx="889000" cy="2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101629</xdr:rowOff>
    </xdr:from>
    <xdr:to>
      <xdr:col>3</xdr:col>
      <xdr:colOff>330200</xdr:colOff>
      <xdr:row>82</xdr:row>
      <xdr:rowOff>31779</xdr:rowOff>
    </xdr:to>
    <xdr:sp macro="" textlink="">
      <xdr:nvSpPr>
        <xdr:cNvPr id="206" name="フローチャート : 判断 205"/>
        <xdr:cNvSpPr/>
      </xdr:nvSpPr>
      <xdr:spPr>
        <a:xfrm>
          <a:off x="2286000" y="1398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41956</xdr:rowOff>
    </xdr:from>
    <xdr:ext cx="762000" cy="259045"/>
    <xdr:sp macro="" textlink="">
      <xdr:nvSpPr>
        <xdr:cNvPr id="207" name="テキスト ボックス 206"/>
        <xdr:cNvSpPr txBox="1"/>
      </xdr:nvSpPr>
      <xdr:spPr>
        <a:xfrm>
          <a:off x="1955800" y="1375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159,481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91937</xdr:rowOff>
    </xdr:from>
    <xdr:to>
      <xdr:col>2</xdr:col>
      <xdr:colOff>127000</xdr:colOff>
      <xdr:row>82</xdr:row>
      <xdr:rowOff>22087</xdr:rowOff>
    </xdr:to>
    <xdr:sp macro="" textlink="">
      <xdr:nvSpPr>
        <xdr:cNvPr id="208" name="フローチャート : 判断 207"/>
        <xdr:cNvSpPr/>
      </xdr:nvSpPr>
      <xdr:spPr>
        <a:xfrm>
          <a:off x="1397000" y="1397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32264</xdr:rowOff>
    </xdr:from>
    <xdr:ext cx="762000" cy="259045"/>
    <xdr:sp macro="" textlink="">
      <xdr:nvSpPr>
        <xdr:cNvPr id="209" name="テキスト ボックス 208"/>
        <xdr:cNvSpPr txBox="1"/>
      </xdr:nvSpPr>
      <xdr:spPr>
        <a:xfrm>
          <a:off x="1066800" y="1374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12388</xdr:rowOff>
    </xdr:from>
    <xdr:to>
      <xdr:col>7</xdr:col>
      <xdr:colOff>203200</xdr:colOff>
      <xdr:row>83</xdr:row>
      <xdr:rowOff>113988</xdr:rowOff>
    </xdr:to>
    <xdr:sp macro="" textlink="">
      <xdr:nvSpPr>
        <xdr:cNvPr id="215" name="円/楕円 214"/>
        <xdr:cNvSpPr/>
      </xdr:nvSpPr>
      <xdr:spPr>
        <a:xfrm>
          <a:off x="4902200" y="1424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155915</xdr:rowOff>
    </xdr:from>
    <xdr:ext cx="762000" cy="259045"/>
    <xdr:sp macro="" textlink="">
      <xdr:nvSpPr>
        <xdr:cNvPr id="216" name="人件費・物件費等の状況該当値テキスト"/>
        <xdr:cNvSpPr txBox="1"/>
      </xdr:nvSpPr>
      <xdr:spPr>
        <a:xfrm>
          <a:off x="5041900" y="1421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222,554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12227</xdr:rowOff>
    </xdr:from>
    <xdr:to>
      <xdr:col>6</xdr:col>
      <xdr:colOff>50800</xdr:colOff>
      <xdr:row>83</xdr:row>
      <xdr:rowOff>113827</xdr:rowOff>
    </xdr:to>
    <xdr:sp macro="" textlink="">
      <xdr:nvSpPr>
        <xdr:cNvPr id="217" name="円/楕円 216"/>
        <xdr:cNvSpPr/>
      </xdr:nvSpPr>
      <xdr:spPr>
        <a:xfrm>
          <a:off x="4064000" y="1424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98604</xdr:rowOff>
    </xdr:from>
    <xdr:ext cx="736600" cy="259045"/>
    <xdr:sp macro="" textlink="">
      <xdr:nvSpPr>
        <xdr:cNvPr id="218" name="テキスト ボックス 217"/>
        <xdr:cNvSpPr txBox="1"/>
      </xdr:nvSpPr>
      <xdr:spPr>
        <a:xfrm>
          <a:off x="3733800" y="1432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222,514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12525</xdr:rowOff>
    </xdr:from>
    <xdr:to>
      <xdr:col>4</xdr:col>
      <xdr:colOff>533400</xdr:colOff>
      <xdr:row>83</xdr:row>
      <xdr:rowOff>114125</xdr:rowOff>
    </xdr:to>
    <xdr:sp macro="" textlink="">
      <xdr:nvSpPr>
        <xdr:cNvPr id="219" name="円/楕円 218"/>
        <xdr:cNvSpPr/>
      </xdr:nvSpPr>
      <xdr:spPr>
        <a:xfrm>
          <a:off x="3175000" y="1424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98902</xdr:rowOff>
    </xdr:from>
    <xdr:ext cx="762000" cy="259045"/>
    <xdr:sp macro="" textlink="">
      <xdr:nvSpPr>
        <xdr:cNvPr id="220" name="テキスト ボックス 219"/>
        <xdr:cNvSpPr txBox="1"/>
      </xdr:nvSpPr>
      <xdr:spPr>
        <a:xfrm>
          <a:off x="2844800" y="1432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222,588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3718</xdr:rowOff>
    </xdr:from>
    <xdr:to>
      <xdr:col>3</xdr:col>
      <xdr:colOff>330200</xdr:colOff>
      <xdr:row>83</xdr:row>
      <xdr:rowOff>105318</xdr:rowOff>
    </xdr:to>
    <xdr:sp macro="" textlink="">
      <xdr:nvSpPr>
        <xdr:cNvPr id="221" name="円/楕円 220"/>
        <xdr:cNvSpPr/>
      </xdr:nvSpPr>
      <xdr:spPr>
        <a:xfrm>
          <a:off x="2286000" y="1423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90095</xdr:rowOff>
    </xdr:from>
    <xdr:ext cx="762000" cy="259045"/>
    <xdr:sp macro="" textlink="">
      <xdr:nvSpPr>
        <xdr:cNvPr id="222" name="テキスト ボックス 221"/>
        <xdr:cNvSpPr txBox="1"/>
      </xdr:nvSpPr>
      <xdr:spPr>
        <a:xfrm>
          <a:off x="1955800" y="14320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220,398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147579</xdr:rowOff>
    </xdr:from>
    <xdr:to>
      <xdr:col>2</xdr:col>
      <xdr:colOff>127000</xdr:colOff>
      <xdr:row>83</xdr:row>
      <xdr:rowOff>77729</xdr:rowOff>
    </xdr:to>
    <xdr:sp macro="" textlink="">
      <xdr:nvSpPr>
        <xdr:cNvPr id="223" name="円/楕円 222"/>
        <xdr:cNvSpPr/>
      </xdr:nvSpPr>
      <xdr:spPr>
        <a:xfrm>
          <a:off x="1397000" y="1420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62506</xdr:rowOff>
    </xdr:from>
    <xdr:ext cx="762000" cy="259045"/>
    <xdr:sp macro="" textlink="">
      <xdr:nvSpPr>
        <xdr:cNvPr id="224" name="テキスト ボックス 223"/>
        <xdr:cNvSpPr txBox="1"/>
      </xdr:nvSpPr>
      <xdr:spPr>
        <a:xfrm>
          <a:off x="1066800" y="14292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213,538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指数の水準は、類似団体とほぼ同じで、全国平均を少し下回る程度となっている。なお、平成２５年度の比率の低減は国の要請による給与の削減にかかるものである。</a:t>
          </a:r>
          <a:endParaRPr kumimoji="1" lang="en-US" altLang="ja-JP" sz="1300">
            <a:latin typeface="ＭＳ Ｐゴシック"/>
          </a:endParaRPr>
        </a:p>
        <a:p>
          <a:r>
            <a:rPr kumimoji="1" lang="ja-JP" altLang="en-US" sz="1300">
              <a:latin typeface="ＭＳ Ｐゴシック"/>
            </a:rPr>
            <a:t>　本町の特徴として、行政職給料表４級（６級制）に格付けされている職員が全体の４割弱を占めることから、昇給等において引き続き見直しを行って行く。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88</xdr:row>
      <xdr:rowOff>147461</xdr:rowOff>
    </xdr:to>
    <xdr:cxnSp macro="">
      <xdr:nvCxnSpPr>
        <xdr:cNvPr id="253" name="直線コネクタ 252"/>
        <xdr:cNvCxnSpPr/>
      </xdr:nvCxnSpPr>
      <xdr:spPr>
        <a:xfrm flipV="1">
          <a:off x="17018000" y="1381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119538</xdr:rowOff>
    </xdr:from>
    <xdr:ext cx="762000" cy="259045"/>
    <xdr:sp macro="" textlink="">
      <xdr:nvSpPr>
        <xdr:cNvPr id="254" name="給与水準   （国との比較）最小値テキスト"/>
        <xdr:cNvSpPr txBox="1"/>
      </xdr:nvSpPr>
      <xdr:spPr>
        <a:xfrm>
          <a:off x="17106900" y="1520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88</xdr:row>
      <xdr:rowOff>147461</xdr:rowOff>
    </xdr:from>
    <xdr:to>
      <xdr:col>24</xdr:col>
      <xdr:colOff>647700</xdr:colOff>
      <xdr:row>88</xdr:row>
      <xdr:rowOff>147461</xdr:rowOff>
    </xdr:to>
    <xdr:cxnSp macro="">
      <xdr:nvCxnSpPr>
        <xdr:cNvPr id="255" name="直線コネクタ 254"/>
        <xdr:cNvCxnSpPr/>
      </xdr:nvCxnSpPr>
      <xdr:spPr>
        <a:xfrm>
          <a:off x="16929100" y="1523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2116</xdr:rowOff>
    </xdr:from>
    <xdr:to>
      <xdr:col>24</xdr:col>
      <xdr:colOff>558800</xdr:colOff>
      <xdr:row>90</xdr:row>
      <xdr:rowOff>5645</xdr:rowOff>
    </xdr:to>
    <xdr:cxnSp macro="">
      <xdr:nvCxnSpPr>
        <xdr:cNvPr id="258" name="直線コネクタ 257"/>
        <xdr:cNvCxnSpPr/>
      </xdr:nvCxnSpPr>
      <xdr:spPr>
        <a:xfrm flipV="1">
          <a:off x="16179800" y="14403916"/>
          <a:ext cx="838200" cy="103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148466</xdr:rowOff>
    </xdr:from>
    <xdr:ext cx="762000" cy="259045"/>
    <xdr:sp macro="" textlink="">
      <xdr:nvSpPr>
        <xdr:cNvPr id="259" name="給与水準   （国との比較）平均値テキスト"/>
        <xdr:cNvSpPr txBox="1"/>
      </xdr:nvSpPr>
      <xdr:spPr>
        <a:xfrm>
          <a:off x="17106900" y="14378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60" name="フローチャート : 判断 259"/>
        <xdr:cNvSpPr/>
      </xdr:nvSpPr>
      <xdr:spPr>
        <a:xfrm>
          <a:off x="169672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90</xdr:row>
      <xdr:rowOff>5645</xdr:rowOff>
    </xdr:from>
    <xdr:to>
      <xdr:col>23</xdr:col>
      <xdr:colOff>406400</xdr:colOff>
      <xdr:row>90</xdr:row>
      <xdr:rowOff>32455</xdr:rowOff>
    </xdr:to>
    <xdr:cxnSp macro="">
      <xdr:nvCxnSpPr>
        <xdr:cNvPr id="261" name="直線コネクタ 260"/>
        <xdr:cNvCxnSpPr/>
      </xdr:nvCxnSpPr>
      <xdr:spPr>
        <a:xfrm flipV="1">
          <a:off x="15290800" y="154361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153105</xdr:rowOff>
    </xdr:from>
    <xdr:to>
      <xdr:col>23</xdr:col>
      <xdr:colOff>457200</xdr:colOff>
      <xdr:row>90</xdr:row>
      <xdr:rowOff>83255</xdr:rowOff>
    </xdr:to>
    <xdr:sp macro="" textlink="">
      <xdr:nvSpPr>
        <xdr:cNvPr id="262" name="フローチャート : 判断 261"/>
        <xdr:cNvSpPr/>
      </xdr:nvSpPr>
      <xdr:spPr>
        <a:xfrm>
          <a:off x="16129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68032</xdr:rowOff>
    </xdr:from>
    <xdr:ext cx="736600" cy="259045"/>
    <xdr:sp macro="" textlink="">
      <xdr:nvSpPr>
        <xdr:cNvPr id="263" name="テキスト ボックス 262"/>
        <xdr:cNvSpPr txBox="1"/>
      </xdr:nvSpPr>
      <xdr:spPr>
        <a:xfrm>
          <a:off x="15798800" y="1549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69145</xdr:rowOff>
    </xdr:from>
    <xdr:to>
      <xdr:col>22</xdr:col>
      <xdr:colOff>203200</xdr:colOff>
      <xdr:row>90</xdr:row>
      <xdr:rowOff>32455</xdr:rowOff>
    </xdr:to>
    <xdr:cxnSp macro="">
      <xdr:nvCxnSpPr>
        <xdr:cNvPr id="264" name="直線コネクタ 263"/>
        <xdr:cNvCxnSpPr/>
      </xdr:nvCxnSpPr>
      <xdr:spPr>
        <a:xfrm>
          <a:off x="14401800" y="14470945"/>
          <a:ext cx="889000" cy="99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153105</xdr:rowOff>
    </xdr:from>
    <xdr:to>
      <xdr:col>22</xdr:col>
      <xdr:colOff>254000</xdr:colOff>
      <xdr:row>90</xdr:row>
      <xdr:rowOff>83255</xdr:rowOff>
    </xdr:to>
    <xdr:sp macro="" textlink="">
      <xdr:nvSpPr>
        <xdr:cNvPr id="265" name="フローチャート : 判断 264"/>
        <xdr:cNvSpPr/>
      </xdr:nvSpPr>
      <xdr:spPr>
        <a:xfrm>
          <a:off x="15240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93432</xdr:rowOff>
    </xdr:from>
    <xdr:ext cx="762000" cy="259045"/>
    <xdr:sp macro="" textlink="">
      <xdr:nvSpPr>
        <xdr:cNvPr id="266" name="テキスト ボックス 265"/>
        <xdr:cNvSpPr txBox="1"/>
      </xdr:nvSpPr>
      <xdr:spPr>
        <a:xfrm>
          <a:off x="14909800" y="1518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84</xdr:row>
      <xdr:rowOff>69145</xdr:rowOff>
    </xdr:to>
    <xdr:cxnSp macro="">
      <xdr:nvCxnSpPr>
        <xdr:cNvPr id="267" name="直線コネクタ 266"/>
        <xdr:cNvCxnSpPr/>
      </xdr:nvCxnSpPr>
      <xdr:spPr>
        <a:xfrm>
          <a:off x="13512800" y="144441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4939</xdr:rowOff>
    </xdr:from>
    <xdr:to>
      <xdr:col>21</xdr:col>
      <xdr:colOff>50800</xdr:colOff>
      <xdr:row>84</xdr:row>
      <xdr:rowOff>106539</xdr:rowOff>
    </xdr:to>
    <xdr:sp macro="" textlink="">
      <xdr:nvSpPr>
        <xdr:cNvPr id="268" name="フローチャート : 判断 267"/>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116716</xdr:rowOff>
    </xdr:from>
    <xdr:ext cx="762000" cy="259045"/>
    <xdr:sp macro="" textlink="">
      <xdr:nvSpPr>
        <xdr:cNvPr id="269" name="テキスト ボックス 268"/>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70" name="フローチャート : 判断 269"/>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158343</xdr:rowOff>
    </xdr:from>
    <xdr:ext cx="762000" cy="259045"/>
    <xdr:sp macro="" textlink="">
      <xdr:nvSpPr>
        <xdr:cNvPr id="271" name="テキスト ボックス 270"/>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77" name="円/楕円 276"/>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139293</xdr:rowOff>
    </xdr:from>
    <xdr:ext cx="762000" cy="259045"/>
    <xdr:sp macro="" textlink="">
      <xdr:nvSpPr>
        <xdr:cNvPr id="278" name="給与水準   （国との比較）該当値テキスト"/>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126295</xdr:rowOff>
    </xdr:from>
    <xdr:to>
      <xdr:col>23</xdr:col>
      <xdr:colOff>457200</xdr:colOff>
      <xdr:row>90</xdr:row>
      <xdr:rowOff>56445</xdr:rowOff>
    </xdr:to>
    <xdr:sp macro="" textlink="">
      <xdr:nvSpPr>
        <xdr:cNvPr id="279" name="円/楕円 278"/>
        <xdr:cNvSpPr/>
      </xdr:nvSpPr>
      <xdr:spPr>
        <a:xfrm>
          <a:off x="16129000" y="153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66622</xdr:rowOff>
    </xdr:from>
    <xdr:ext cx="736600" cy="259045"/>
    <xdr:sp macro="" textlink="">
      <xdr:nvSpPr>
        <xdr:cNvPr id="280" name="テキスト ボックス 279"/>
        <xdr:cNvSpPr txBox="1"/>
      </xdr:nvSpPr>
      <xdr:spPr>
        <a:xfrm>
          <a:off x="15798800" y="15154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153105</xdr:rowOff>
    </xdr:from>
    <xdr:to>
      <xdr:col>22</xdr:col>
      <xdr:colOff>254000</xdr:colOff>
      <xdr:row>90</xdr:row>
      <xdr:rowOff>83255</xdr:rowOff>
    </xdr:to>
    <xdr:sp macro="" textlink="">
      <xdr:nvSpPr>
        <xdr:cNvPr id="281" name="円/楕円 280"/>
        <xdr:cNvSpPr/>
      </xdr:nvSpPr>
      <xdr:spPr>
        <a:xfrm>
          <a:off x="15240000" y="154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68032</xdr:rowOff>
    </xdr:from>
    <xdr:ext cx="762000" cy="259045"/>
    <xdr:sp macro="" textlink="">
      <xdr:nvSpPr>
        <xdr:cNvPr id="282" name="テキスト ボックス 281"/>
        <xdr:cNvSpPr txBox="1"/>
      </xdr:nvSpPr>
      <xdr:spPr>
        <a:xfrm>
          <a:off x="14909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18345</xdr:rowOff>
    </xdr:from>
    <xdr:to>
      <xdr:col>21</xdr:col>
      <xdr:colOff>50800</xdr:colOff>
      <xdr:row>84</xdr:row>
      <xdr:rowOff>119945</xdr:rowOff>
    </xdr:to>
    <xdr:sp macro="" textlink="">
      <xdr:nvSpPr>
        <xdr:cNvPr id="283" name="円/楕円 282"/>
        <xdr:cNvSpPr/>
      </xdr:nvSpPr>
      <xdr:spPr>
        <a:xfrm>
          <a:off x="14351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104722</xdr:rowOff>
    </xdr:from>
    <xdr:ext cx="762000" cy="259045"/>
    <xdr:sp macro="" textlink="">
      <xdr:nvSpPr>
        <xdr:cNvPr id="284" name="テキスト ボックス 283"/>
        <xdr:cNvSpPr txBox="1"/>
      </xdr:nvSpPr>
      <xdr:spPr>
        <a:xfrm>
          <a:off x="14020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85" name="円/楕円 284"/>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103311</xdr:rowOff>
    </xdr:from>
    <xdr:ext cx="762000" cy="259045"/>
    <xdr:sp macro="" textlink="">
      <xdr:nvSpPr>
        <xdr:cNvPr id="286" name="テキスト ボックス 285"/>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平成１７年２月に３町村（旧矢部町・旧清和村・旧蘇陽町）が合併し、その町域は</a:t>
          </a:r>
          <a:r>
            <a:rPr kumimoji="1" lang="en-US" altLang="ja-JP" sz="1300">
              <a:latin typeface="ＭＳ Ｐゴシック"/>
            </a:rPr>
            <a:t>544.83</a:t>
          </a:r>
          <a:r>
            <a:rPr kumimoji="1" lang="ja-JP" altLang="en-US" sz="1300">
              <a:latin typeface="ＭＳ Ｐゴシック"/>
            </a:rPr>
            <a:t>ｋ㎡と広大になった。このため合併後は、旧清和村と旧蘇陽町の役場を総合支所としての機能を持たせて運営してきた。一方で、これまで定員管理を行いながら新規採用を抑え職員数は減少してきたが、他団体に比べると、まだ大きく上回っている。</a:t>
          </a:r>
          <a:endParaRPr kumimoji="1" lang="en-US" altLang="ja-JP" sz="1300">
            <a:latin typeface="ＭＳ Ｐゴシック"/>
          </a:endParaRPr>
        </a:p>
        <a:p>
          <a:r>
            <a:rPr kumimoji="1" lang="ja-JP" altLang="en-US" sz="1300">
              <a:latin typeface="ＭＳ Ｐゴシック"/>
            </a:rPr>
            <a:t>　総合支所方式は機構改革により見直し予定であり、さらなる適正な定員管理を行っていく。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66675</xdr:rowOff>
    </xdr:from>
    <xdr:to>
      <xdr:col>24</xdr:col>
      <xdr:colOff>558800</xdr:colOff>
      <xdr:row>66</xdr:row>
      <xdr:rowOff>170021</xdr:rowOff>
    </xdr:to>
    <xdr:cxnSp macro="">
      <xdr:nvCxnSpPr>
        <xdr:cNvPr id="320" name="直線コネクタ 319"/>
        <xdr:cNvCxnSpPr/>
      </xdr:nvCxnSpPr>
      <xdr:spPr>
        <a:xfrm flipV="1">
          <a:off x="17018000" y="10010775"/>
          <a:ext cx="0" cy="1474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142098</xdr:rowOff>
    </xdr:from>
    <xdr:ext cx="762000" cy="259045"/>
    <xdr:sp macro="" textlink="">
      <xdr:nvSpPr>
        <xdr:cNvPr id="321" name="定員管理の状況最小値テキスト"/>
        <xdr:cNvSpPr txBox="1"/>
      </xdr:nvSpPr>
      <xdr:spPr>
        <a:xfrm>
          <a:off x="17106900" y="1145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66</xdr:row>
      <xdr:rowOff>170021</xdr:rowOff>
    </xdr:from>
    <xdr:to>
      <xdr:col>24</xdr:col>
      <xdr:colOff>647700</xdr:colOff>
      <xdr:row>66</xdr:row>
      <xdr:rowOff>170021</xdr:rowOff>
    </xdr:to>
    <xdr:cxnSp macro="">
      <xdr:nvCxnSpPr>
        <xdr:cNvPr id="322" name="直線コネクタ 321"/>
        <xdr:cNvCxnSpPr/>
      </xdr:nvCxnSpPr>
      <xdr:spPr>
        <a:xfrm>
          <a:off x="16929100" y="1148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153052</xdr:rowOff>
    </xdr:from>
    <xdr:ext cx="762000" cy="259045"/>
    <xdr:sp macro="" textlink="">
      <xdr:nvSpPr>
        <xdr:cNvPr id="323" name="定員管理の状況最大値テキスト"/>
        <xdr:cNvSpPr txBox="1"/>
      </xdr:nvSpPr>
      <xdr:spPr>
        <a:xfrm>
          <a:off x="171069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24</xdr:col>
      <xdr:colOff>469900</xdr:colOff>
      <xdr:row>58</xdr:row>
      <xdr:rowOff>66675</xdr:rowOff>
    </xdr:from>
    <xdr:to>
      <xdr:col>24</xdr:col>
      <xdr:colOff>647700</xdr:colOff>
      <xdr:row>58</xdr:row>
      <xdr:rowOff>66675</xdr:rowOff>
    </xdr:to>
    <xdr:cxnSp macro="">
      <xdr:nvCxnSpPr>
        <xdr:cNvPr id="324" name="直線コネクタ 323"/>
        <xdr:cNvCxnSpPr/>
      </xdr:nvCxnSpPr>
      <xdr:spPr>
        <a:xfrm>
          <a:off x="16929100" y="1001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5635</xdr:rowOff>
    </xdr:from>
    <xdr:to>
      <xdr:col>24</xdr:col>
      <xdr:colOff>558800</xdr:colOff>
      <xdr:row>66</xdr:row>
      <xdr:rowOff>49371</xdr:rowOff>
    </xdr:to>
    <xdr:cxnSp macro="">
      <xdr:nvCxnSpPr>
        <xdr:cNvPr id="325" name="直線コネクタ 324"/>
        <xdr:cNvCxnSpPr/>
      </xdr:nvCxnSpPr>
      <xdr:spPr>
        <a:xfrm flipV="1">
          <a:off x="16179800" y="11321335"/>
          <a:ext cx="838200" cy="4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79074</xdr:rowOff>
    </xdr:from>
    <xdr:ext cx="762000" cy="259045"/>
    <xdr:sp macro="" textlink="">
      <xdr:nvSpPr>
        <xdr:cNvPr id="326" name="定員管理の状況平均値テキスト"/>
        <xdr:cNvSpPr txBox="1"/>
      </xdr:nvSpPr>
      <xdr:spPr>
        <a:xfrm>
          <a:off x="17106900" y="10366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62547</xdr:rowOff>
    </xdr:from>
    <xdr:to>
      <xdr:col>24</xdr:col>
      <xdr:colOff>609600</xdr:colOff>
      <xdr:row>61</xdr:row>
      <xdr:rowOff>164147</xdr:rowOff>
    </xdr:to>
    <xdr:sp macro="" textlink="">
      <xdr:nvSpPr>
        <xdr:cNvPr id="327" name="フローチャート : 判断 326"/>
        <xdr:cNvSpPr/>
      </xdr:nvSpPr>
      <xdr:spPr>
        <a:xfrm>
          <a:off x="169672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163513</xdr:rowOff>
    </xdr:from>
    <xdr:to>
      <xdr:col>23</xdr:col>
      <xdr:colOff>406400</xdr:colOff>
      <xdr:row>66</xdr:row>
      <xdr:rowOff>49371</xdr:rowOff>
    </xdr:to>
    <xdr:cxnSp macro="">
      <xdr:nvCxnSpPr>
        <xdr:cNvPr id="328" name="直線コネクタ 327"/>
        <xdr:cNvCxnSpPr/>
      </xdr:nvCxnSpPr>
      <xdr:spPr>
        <a:xfrm>
          <a:off x="15290800" y="11307763"/>
          <a:ext cx="889000" cy="5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79137</xdr:rowOff>
    </xdr:from>
    <xdr:to>
      <xdr:col>23</xdr:col>
      <xdr:colOff>457200</xdr:colOff>
      <xdr:row>62</xdr:row>
      <xdr:rowOff>9287</xdr:rowOff>
    </xdr:to>
    <xdr:sp macro="" textlink="">
      <xdr:nvSpPr>
        <xdr:cNvPr id="329" name="フローチャート : 判断 328"/>
        <xdr:cNvSpPr/>
      </xdr:nvSpPr>
      <xdr:spPr>
        <a:xfrm>
          <a:off x="16129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19464</xdr:rowOff>
    </xdr:from>
    <xdr:ext cx="736600" cy="259045"/>
    <xdr:sp macro="" textlink="">
      <xdr:nvSpPr>
        <xdr:cNvPr id="330" name="テキスト ボックス 329"/>
        <xdr:cNvSpPr txBox="1"/>
      </xdr:nvSpPr>
      <xdr:spPr>
        <a:xfrm>
          <a:off x="15798800" y="1030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163513</xdr:rowOff>
    </xdr:from>
    <xdr:to>
      <xdr:col>22</xdr:col>
      <xdr:colOff>203200</xdr:colOff>
      <xdr:row>66</xdr:row>
      <xdr:rowOff>14684</xdr:rowOff>
    </xdr:to>
    <xdr:cxnSp macro="">
      <xdr:nvCxnSpPr>
        <xdr:cNvPr id="331" name="直線コネクタ 330"/>
        <xdr:cNvCxnSpPr/>
      </xdr:nvCxnSpPr>
      <xdr:spPr>
        <a:xfrm flipV="1">
          <a:off x="14401800" y="11307763"/>
          <a:ext cx="889000" cy="2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106283</xdr:rowOff>
    </xdr:from>
    <xdr:to>
      <xdr:col>22</xdr:col>
      <xdr:colOff>254000</xdr:colOff>
      <xdr:row>62</xdr:row>
      <xdr:rowOff>36433</xdr:rowOff>
    </xdr:to>
    <xdr:sp macro="" textlink="">
      <xdr:nvSpPr>
        <xdr:cNvPr id="332" name="フローチャート : 判断 331"/>
        <xdr:cNvSpPr/>
      </xdr:nvSpPr>
      <xdr:spPr>
        <a:xfrm>
          <a:off x="15240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46610</xdr:rowOff>
    </xdr:from>
    <xdr:ext cx="762000" cy="259045"/>
    <xdr:sp macro="" textlink="">
      <xdr:nvSpPr>
        <xdr:cNvPr id="333" name="テキスト ボックス 332"/>
        <xdr:cNvSpPr txBox="1"/>
      </xdr:nvSpPr>
      <xdr:spPr>
        <a:xfrm>
          <a:off x="14909800" y="1033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14684</xdr:rowOff>
    </xdr:from>
    <xdr:to>
      <xdr:col>21</xdr:col>
      <xdr:colOff>0</xdr:colOff>
      <xdr:row>66</xdr:row>
      <xdr:rowOff>44847</xdr:rowOff>
    </xdr:to>
    <xdr:cxnSp macro="">
      <xdr:nvCxnSpPr>
        <xdr:cNvPr id="334" name="直線コネクタ 333"/>
        <xdr:cNvCxnSpPr/>
      </xdr:nvCxnSpPr>
      <xdr:spPr>
        <a:xfrm flipV="1">
          <a:off x="13512800" y="11330384"/>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42942</xdr:rowOff>
    </xdr:from>
    <xdr:to>
      <xdr:col>21</xdr:col>
      <xdr:colOff>50800</xdr:colOff>
      <xdr:row>61</xdr:row>
      <xdr:rowOff>144542</xdr:rowOff>
    </xdr:to>
    <xdr:sp macro="" textlink="">
      <xdr:nvSpPr>
        <xdr:cNvPr id="335" name="フローチャート : 判断 334"/>
        <xdr:cNvSpPr/>
      </xdr:nvSpPr>
      <xdr:spPr>
        <a:xfrm>
          <a:off x="14351000" y="105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154719</xdr:rowOff>
    </xdr:from>
    <xdr:ext cx="762000" cy="259045"/>
    <xdr:sp macro="" textlink="">
      <xdr:nvSpPr>
        <xdr:cNvPr id="336" name="テキスト ボックス 335"/>
        <xdr:cNvSpPr txBox="1"/>
      </xdr:nvSpPr>
      <xdr:spPr>
        <a:xfrm>
          <a:off x="14020800" y="102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23337</xdr:rowOff>
    </xdr:from>
    <xdr:to>
      <xdr:col>19</xdr:col>
      <xdr:colOff>533400</xdr:colOff>
      <xdr:row>61</xdr:row>
      <xdr:rowOff>124937</xdr:rowOff>
    </xdr:to>
    <xdr:sp macro="" textlink="">
      <xdr:nvSpPr>
        <xdr:cNvPr id="337" name="フローチャート : 判断 336"/>
        <xdr:cNvSpPr/>
      </xdr:nvSpPr>
      <xdr:spPr>
        <a:xfrm>
          <a:off x="13462000" y="10481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135114</xdr:rowOff>
    </xdr:from>
    <xdr:ext cx="762000" cy="259045"/>
    <xdr:sp macro="" textlink="">
      <xdr:nvSpPr>
        <xdr:cNvPr id="338" name="テキスト ボックス 337"/>
        <xdr:cNvSpPr txBox="1"/>
      </xdr:nvSpPr>
      <xdr:spPr>
        <a:xfrm>
          <a:off x="13131800" y="1025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65</xdr:row>
      <xdr:rowOff>126285</xdr:rowOff>
    </xdr:from>
    <xdr:to>
      <xdr:col>24</xdr:col>
      <xdr:colOff>609600</xdr:colOff>
      <xdr:row>66</xdr:row>
      <xdr:rowOff>56435</xdr:rowOff>
    </xdr:to>
    <xdr:sp macro="" textlink="">
      <xdr:nvSpPr>
        <xdr:cNvPr id="344" name="円/楕円 343"/>
        <xdr:cNvSpPr/>
      </xdr:nvSpPr>
      <xdr:spPr>
        <a:xfrm>
          <a:off x="16967200" y="112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98362</xdr:rowOff>
    </xdr:from>
    <xdr:ext cx="762000" cy="259045"/>
    <xdr:sp macro="" textlink="">
      <xdr:nvSpPr>
        <xdr:cNvPr id="345" name="定員管理の状況該当値テキスト"/>
        <xdr:cNvSpPr txBox="1"/>
      </xdr:nvSpPr>
      <xdr:spPr>
        <a:xfrm>
          <a:off x="17106900" y="1124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15.49</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170021</xdr:rowOff>
    </xdr:from>
    <xdr:to>
      <xdr:col>23</xdr:col>
      <xdr:colOff>457200</xdr:colOff>
      <xdr:row>66</xdr:row>
      <xdr:rowOff>100171</xdr:rowOff>
    </xdr:to>
    <xdr:sp macro="" textlink="">
      <xdr:nvSpPr>
        <xdr:cNvPr id="346" name="円/楕円 345"/>
        <xdr:cNvSpPr/>
      </xdr:nvSpPr>
      <xdr:spPr>
        <a:xfrm>
          <a:off x="16129000" y="1131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84948</xdr:rowOff>
    </xdr:from>
    <xdr:ext cx="736600" cy="259045"/>
    <xdr:sp macro="" textlink="">
      <xdr:nvSpPr>
        <xdr:cNvPr id="347" name="テキスト ボックス 346"/>
        <xdr:cNvSpPr txBox="1"/>
      </xdr:nvSpPr>
      <xdr:spPr>
        <a:xfrm>
          <a:off x="15798800" y="1140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15.78</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112713</xdr:rowOff>
    </xdr:from>
    <xdr:to>
      <xdr:col>22</xdr:col>
      <xdr:colOff>254000</xdr:colOff>
      <xdr:row>66</xdr:row>
      <xdr:rowOff>42863</xdr:rowOff>
    </xdr:to>
    <xdr:sp macro="" textlink="">
      <xdr:nvSpPr>
        <xdr:cNvPr id="348" name="円/楕円 347"/>
        <xdr:cNvSpPr/>
      </xdr:nvSpPr>
      <xdr:spPr>
        <a:xfrm>
          <a:off x="15240000" y="1125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27640</xdr:rowOff>
    </xdr:from>
    <xdr:ext cx="762000" cy="259045"/>
    <xdr:sp macro="" textlink="">
      <xdr:nvSpPr>
        <xdr:cNvPr id="349" name="テキスト ボックス 348"/>
        <xdr:cNvSpPr txBox="1"/>
      </xdr:nvSpPr>
      <xdr:spPr>
        <a:xfrm>
          <a:off x="14909800" y="1134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15.40</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135334</xdr:rowOff>
    </xdr:from>
    <xdr:to>
      <xdr:col>21</xdr:col>
      <xdr:colOff>50800</xdr:colOff>
      <xdr:row>66</xdr:row>
      <xdr:rowOff>65484</xdr:rowOff>
    </xdr:to>
    <xdr:sp macro="" textlink="">
      <xdr:nvSpPr>
        <xdr:cNvPr id="350" name="円/楕円 349"/>
        <xdr:cNvSpPr/>
      </xdr:nvSpPr>
      <xdr:spPr>
        <a:xfrm>
          <a:off x="14351000" y="112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50261</xdr:rowOff>
    </xdr:from>
    <xdr:ext cx="762000" cy="259045"/>
    <xdr:sp macro="" textlink="">
      <xdr:nvSpPr>
        <xdr:cNvPr id="351" name="テキスト ボックス 350"/>
        <xdr:cNvSpPr txBox="1"/>
      </xdr:nvSpPr>
      <xdr:spPr>
        <a:xfrm>
          <a:off x="14020800" y="1136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15.55</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165497</xdr:rowOff>
    </xdr:from>
    <xdr:to>
      <xdr:col>19</xdr:col>
      <xdr:colOff>533400</xdr:colOff>
      <xdr:row>66</xdr:row>
      <xdr:rowOff>95647</xdr:rowOff>
    </xdr:to>
    <xdr:sp macro="" textlink="">
      <xdr:nvSpPr>
        <xdr:cNvPr id="352" name="円/楕円 351"/>
        <xdr:cNvSpPr/>
      </xdr:nvSpPr>
      <xdr:spPr>
        <a:xfrm>
          <a:off x="13462000" y="1130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80424</xdr:rowOff>
    </xdr:from>
    <xdr:ext cx="762000" cy="259045"/>
    <xdr:sp macro="" textlink="">
      <xdr:nvSpPr>
        <xdr:cNvPr id="353" name="テキスト ボックス 352"/>
        <xdr:cNvSpPr txBox="1"/>
      </xdr:nvSpPr>
      <xdr:spPr>
        <a:xfrm>
          <a:off x="13131800" y="1139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5" name="テキスト ボックス 35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6" name="テキスト ボックス 35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発行の抑制により、その残高は平成２１年度の１４２億円から平成２５年度末で１０３億円と３９億円減少した。また、借り入れる地方債についても、交付税措置が有利なものに限って活用していることから、比率は減少傾向にある。</a:t>
          </a:r>
          <a:endParaRPr kumimoji="1" lang="en-US" altLang="ja-JP" sz="1300">
            <a:latin typeface="ＭＳ Ｐゴシック"/>
          </a:endParaRPr>
        </a:p>
        <a:p>
          <a:r>
            <a:rPr kumimoji="1" lang="ja-JP" altLang="en-US" sz="1300">
              <a:latin typeface="ＭＳ Ｐゴシック"/>
            </a:rPr>
            <a:t>今後も有利債の活用と町債の発行を抑えて、比率の低減を図る。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112889</xdr:rowOff>
    </xdr:from>
    <xdr:to>
      <xdr:col>24</xdr:col>
      <xdr:colOff>558800</xdr:colOff>
      <xdr:row>45</xdr:row>
      <xdr:rowOff>33867</xdr:rowOff>
    </xdr:to>
    <xdr:cxnSp macro="">
      <xdr:nvCxnSpPr>
        <xdr:cNvPr id="383" name="直線コネクタ 382"/>
        <xdr:cNvCxnSpPr/>
      </xdr:nvCxnSpPr>
      <xdr:spPr>
        <a:xfrm flipV="1">
          <a:off x="17018000" y="6113639"/>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5944</xdr:rowOff>
    </xdr:from>
    <xdr:ext cx="762000" cy="259045"/>
    <xdr:sp macro="" textlink="">
      <xdr:nvSpPr>
        <xdr:cNvPr id="384"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45</xdr:row>
      <xdr:rowOff>33867</xdr:rowOff>
    </xdr:from>
    <xdr:to>
      <xdr:col>24</xdr:col>
      <xdr:colOff>647700</xdr:colOff>
      <xdr:row>45</xdr:row>
      <xdr:rowOff>33867</xdr:rowOff>
    </xdr:to>
    <xdr:cxnSp macro="">
      <xdr:nvCxnSpPr>
        <xdr:cNvPr id="385" name="直線コネクタ 384"/>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27816</xdr:rowOff>
    </xdr:from>
    <xdr:ext cx="762000" cy="259045"/>
    <xdr:sp macro="" textlink="">
      <xdr:nvSpPr>
        <xdr:cNvPr id="386" name="公債費負担の状況最大値テキスト"/>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35</xdr:row>
      <xdr:rowOff>112889</xdr:rowOff>
    </xdr:from>
    <xdr:to>
      <xdr:col>24</xdr:col>
      <xdr:colOff>647700</xdr:colOff>
      <xdr:row>35</xdr:row>
      <xdr:rowOff>112889</xdr:rowOff>
    </xdr:to>
    <xdr:cxnSp macro="">
      <xdr:nvCxnSpPr>
        <xdr:cNvPr id="387" name="直線コネクタ 386"/>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118533</xdr:rowOff>
    </xdr:from>
    <xdr:to>
      <xdr:col>24</xdr:col>
      <xdr:colOff>558800</xdr:colOff>
      <xdr:row>38</xdr:row>
      <xdr:rowOff>27517</xdr:rowOff>
    </xdr:to>
    <xdr:cxnSp macro="">
      <xdr:nvCxnSpPr>
        <xdr:cNvPr id="388" name="直線コネクタ 387"/>
        <xdr:cNvCxnSpPr/>
      </xdr:nvCxnSpPr>
      <xdr:spPr>
        <a:xfrm flipV="1">
          <a:off x="16179800" y="646218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101899</xdr:rowOff>
    </xdr:from>
    <xdr:ext cx="762000" cy="259045"/>
    <xdr:sp macro="" textlink="">
      <xdr:nvSpPr>
        <xdr:cNvPr id="389" name="公債費負担の状況平均値テキスト"/>
        <xdr:cNvSpPr txBox="1"/>
      </xdr:nvSpPr>
      <xdr:spPr>
        <a:xfrm>
          <a:off x="17106900" y="695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129822</xdr:rowOff>
    </xdr:from>
    <xdr:to>
      <xdr:col>24</xdr:col>
      <xdr:colOff>609600</xdr:colOff>
      <xdr:row>41</xdr:row>
      <xdr:rowOff>59972</xdr:rowOff>
    </xdr:to>
    <xdr:sp macro="" textlink="">
      <xdr:nvSpPr>
        <xdr:cNvPr id="390" name="フローチャート : 判断 389"/>
        <xdr:cNvSpPr/>
      </xdr:nvSpPr>
      <xdr:spPr>
        <a:xfrm>
          <a:off x="169672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27517</xdr:rowOff>
    </xdr:from>
    <xdr:to>
      <xdr:col>23</xdr:col>
      <xdr:colOff>406400</xdr:colOff>
      <xdr:row>38</xdr:row>
      <xdr:rowOff>161572</xdr:rowOff>
    </xdr:to>
    <xdr:cxnSp macro="">
      <xdr:nvCxnSpPr>
        <xdr:cNvPr id="391" name="直線コネクタ 390"/>
        <xdr:cNvCxnSpPr/>
      </xdr:nvCxnSpPr>
      <xdr:spPr>
        <a:xfrm flipV="1">
          <a:off x="15290800" y="6542617"/>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79022</xdr:rowOff>
    </xdr:from>
    <xdr:to>
      <xdr:col>23</xdr:col>
      <xdr:colOff>457200</xdr:colOff>
      <xdr:row>42</xdr:row>
      <xdr:rowOff>9172</xdr:rowOff>
    </xdr:to>
    <xdr:sp macro="" textlink="">
      <xdr:nvSpPr>
        <xdr:cNvPr id="392" name="フローチャート : 判断 391"/>
        <xdr:cNvSpPr/>
      </xdr:nvSpPr>
      <xdr:spPr>
        <a:xfrm>
          <a:off x="16129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165399</xdr:rowOff>
    </xdr:from>
    <xdr:ext cx="736600" cy="259045"/>
    <xdr:sp macro="" textlink="">
      <xdr:nvSpPr>
        <xdr:cNvPr id="393" name="テキスト ボックス 392"/>
        <xdr:cNvSpPr txBox="1"/>
      </xdr:nvSpPr>
      <xdr:spPr>
        <a:xfrm>
          <a:off x="15798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161572</xdr:rowOff>
    </xdr:from>
    <xdr:to>
      <xdr:col>22</xdr:col>
      <xdr:colOff>203200</xdr:colOff>
      <xdr:row>40</xdr:row>
      <xdr:rowOff>59972</xdr:rowOff>
    </xdr:to>
    <xdr:cxnSp macro="">
      <xdr:nvCxnSpPr>
        <xdr:cNvPr id="394" name="直線コネクタ 393"/>
        <xdr:cNvCxnSpPr/>
      </xdr:nvCxnSpPr>
      <xdr:spPr>
        <a:xfrm flipV="1">
          <a:off x="14401800" y="667667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68439</xdr:rowOff>
    </xdr:from>
    <xdr:to>
      <xdr:col>22</xdr:col>
      <xdr:colOff>254000</xdr:colOff>
      <xdr:row>42</xdr:row>
      <xdr:rowOff>170039</xdr:rowOff>
    </xdr:to>
    <xdr:sp macro="" textlink="">
      <xdr:nvSpPr>
        <xdr:cNvPr id="395" name="フローチャート : 判断 394"/>
        <xdr:cNvSpPr/>
      </xdr:nvSpPr>
      <xdr:spPr>
        <a:xfrm>
          <a:off x="15240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154816</xdr:rowOff>
    </xdr:from>
    <xdr:ext cx="762000" cy="259045"/>
    <xdr:sp macro="" textlink="">
      <xdr:nvSpPr>
        <xdr:cNvPr id="396" name="テキスト ボックス 395"/>
        <xdr:cNvSpPr txBox="1"/>
      </xdr:nvSpPr>
      <xdr:spPr>
        <a:xfrm>
          <a:off x="14909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59972</xdr:rowOff>
    </xdr:from>
    <xdr:to>
      <xdr:col>21</xdr:col>
      <xdr:colOff>0</xdr:colOff>
      <xdr:row>41</xdr:row>
      <xdr:rowOff>89605</xdr:rowOff>
    </xdr:to>
    <xdr:cxnSp macro="">
      <xdr:nvCxnSpPr>
        <xdr:cNvPr id="397" name="直線コネクタ 396"/>
        <xdr:cNvCxnSpPr/>
      </xdr:nvCxnSpPr>
      <xdr:spPr>
        <a:xfrm flipV="1">
          <a:off x="13512800" y="6917972"/>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122061</xdr:rowOff>
    </xdr:from>
    <xdr:to>
      <xdr:col>21</xdr:col>
      <xdr:colOff>50800</xdr:colOff>
      <xdr:row>43</xdr:row>
      <xdr:rowOff>52211</xdr:rowOff>
    </xdr:to>
    <xdr:sp macro="" textlink="">
      <xdr:nvSpPr>
        <xdr:cNvPr id="398" name="フローチャート : 判断 397"/>
        <xdr:cNvSpPr/>
      </xdr:nvSpPr>
      <xdr:spPr>
        <a:xfrm>
          <a:off x="14351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36988</xdr:rowOff>
    </xdr:from>
    <xdr:ext cx="762000" cy="259045"/>
    <xdr:sp macro="" textlink="">
      <xdr:nvSpPr>
        <xdr:cNvPr id="399" name="テキスト ボックス 398"/>
        <xdr:cNvSpPr txBox="1"/>
      </xdr:nvSpPr>
      <xdr:spPr>
        <a:xfrm>
          <a:off x="14020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84667</xdr:rowOff>
    </xdr:from>
    <xdr:to>
      <xdr:col>19</xdr:col>
      <xdr:colOff>533400</xdr:colOff>
      <xdr:row>44</xdr:row>
      <xdr:rowOff>14817</xdr:rowOff>
    </xdr:to>
    <xdr:sp macro="" textlink="">
      <xdr:nvSpPr>
        <xdr:cNvPr id="400" name="フローチャート : 判断 399"/>
        <xdr:cNvSpPr/>
      </xdr:nvSpPr>
      <xdr:spPr>
        <a:xfrm>
          <a:off x="13462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171044</xdr:rowOff>
    </xdr:from>
    <xdr:ext cx="762000" cy="259045"/>
    <xdr:sp macro="" textlink="">
      <xdr:nvSpPr>
        <xdr:cNvPr id="401" name="テキスト ボックス 400"/>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67733</xdr:rowOff>
    </xdr:from>
    <xdr:to>
      <xdr:col>24</xdr:col>
      <xdr:colOff>609600</xdr:colOff>
      <xdr:row>37</xdr:row>
      <xdr:rowOff>169334</xdr:rowOff>
    </xdr:to>
    <xdr:sp macro="" textlink="">
      <xdr:nvSpPr>
        <xdr:cNvPr id="407" name="円/楕円 406"/>
        <xdr:cNvSpPr/>
      </xdr:nvSpPr>
      <xdr:spPr>
        <a:xfrm>
          <a:off x="16967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84260</xdr:rowOff>
    </xdr:from>
    <xdr:ext cx="762000" cy="259045"/>
    <xdr:sp macro="" textlink="">
      <xdr:nvSpPr>
        <xdr:cNvPr id="408" name="公債費負担の状況該当値テキスト"/>
        <xdr:cNvSpPr txBox="1"/>
      </xdr:nvSpPr>
      <xdr:spPr>
        <a:xfrm>
          <a:off x="17106900" y="625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148167</xdr:rowOff>
    </xdr:from>
    <xdr:to>
      <xdr:col>23</xdr:col>
      <xdr:colOff>457200</xdr:colOff>
      <xdr:row>38</xdr:row>
      <xdr:rowOff>78316</xdr:rowOff>
    </xdr:to>
    <xdr:sp macro="" textlink="">
      <xdr:nvSpPr>
        <xdr:cNvPr id="409" name="円/楕円 408"/>
        <xdr:cNvSpPr/>
      </xdr:nvSpPr>
      <xdr:spPr>
        <a:xfrm>
          <a:off x="16129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88494</xdr:rowOff>
    </xdr:from>
    <xdr:ext cx="736600" cy="259045"/>
    <xdr:sp macro="" textlink="">
      <xdr:nvSpPr>
        <xdr:cNvPr id="410" name="テキスト ボックス 409"/>
        <xdr:cNvSpPr txBox="1"/>
      </xdr:nvSpPr>
      <xdr:spPr>
        <a:xfrm>
          <a:off x="15798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110772</xdr:rowOff>
    </xdr:from>
    <xdr:to>
      <xdr:col>22</xdr:col>
      <xdr:colOff>254000</xdr:colOff>
      <xdr:row>39</xdr:row>
      <xdr:rowOff>40922</xdr:rowOff>
    </xdr:to>
    <xdr:sp macro="" textlink="">
      <xdr:nvSpPr>
        <xdr:cNvPr id="411" name="円/楕円 410"/>
        <xdr:cNvSpPr/>
      </xdr:nvSpPr>
      <xdr:spPr>
        <a:xfrm>
          <a:off x="152400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51099</xdr:rowOff>
    </xdr:from>
    <xdr:ext cx="762000" cy="259045"/>
    <xdr:sp macro="" textlink="">
      <xdr:nvSpPr>
        <xdr:cNvPr id="412" name="テキスト ボックス 411"/>
        <xdr:cNvSpPr txBox="1"/>
      </xdr:nvSpPr>
      <xdr:spPr>
        <a:xfrm>
          <a:off x="14909800" y="639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9172</xdr:rowOff>
    </xdr:from>
    <xdr:to>
      <xdr:col>21</xdr:col>
      <xdr:colOff>50800</xdr:colOff>
      <xdr:row>40</xdr:row>
      <xdr:rowOff>110772</xdr:rowOff>
    </xdr:to>
    <xdr:sp macro="" textlink="">
      <xdr:nvSpPr>
        <xdr:cNvPr id="413" name="円/楕円 412"/>
        <xdr:cNvSpPr/>
      </xdr:nvSpPr>
      <xdr:spPr>
        <a:xfrm>
          <a:off x="14351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120949</xdr:rowOff>
    </xdr:from>
    <xdr:ext cx="762000" cy="259045"/>
    <xdr:sp macro="" textlink="">
      <xdr:nvSpPr>
        <xdr:cNvPr id="414" name="テキスト ボックス 413"/>
        <xdr:cNvSpPr txBox="1"/>
      </xdr:nvSpPr>
      <xdr:spPr>
        <a:xfrm>
          <a:off x="14020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38805</xdr:rowOff>
    </xdr:from>
    <xdr:to>
      <xdr:col>19</xdr:col>
      <xdr:colOff>533400</xdr:colOff>
      <xdr:row>41</xdr:row>
      <xdr:rowOff>140405</xdr:rowOff>
    </xdr:to>
    <xdr:sp macro="" textlink="">
      <xdr:nvSpPr>
        <xdr:cNvPr id="415" name="円/楕円 414"/>
        <xdr:cNvSpPr/>
      </xdr:nvSpPr>
      <xdr:spPr>
        <a:xfrm>
          <a:off x="13462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150582</xdr:rowOff>
    </xdr:from>
    <xdr:ext cx="762000" cy="259045"/>
    <xdr:sp macro="" textlink="">
      <xdr:nvSpPr>
        <xdr:cNvPr id="416" name="テキスト ボックス 415"/>
        <xdr:cNvSpPr txBox="1"/>
      </xdr:nvSpPr>
      <xdr:spPr>
        <a:xfrm>
          <a:off x="13131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8" name="テキスト ボックス 41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9" name="テキスト ボックス 41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将来負担額は、町債発行の抑制により減少している。ただし、充当可能財源等に含まれる庁舎建築基金は、新庁舎の完成により平成２６年度でなくなるため、比率が上昇することが予想される。</a:t>
          </a:r>
          <a:endParaRPr lang="ja-JP" altLang="ja-JP" sz="1300">
            <a:effectLst/>
          </a:endParaRPr>
        </a:p>
        <a:p>
          <a:r>
            <a:rPr kumimoji="1" lang="ja-JP" altLang="ja-JP" sz="1300">
              <a:solidFill>
                <a:schemeClr val="dk1"/>
              </a:solidFill>
              <a:effectLst/>
              <a:latin typeface="+mn-lt"/>
              <a:ea typeface="+mn-ea"/>
              <a:cs typeface="+mn-cs"/>
            </a:rPr>
            <a:t>　今後も引き続き町債の発行を抑えて、将来負担の軽減を図る。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90110</xdr:rowOff>
    </xdr:from>
    <xdr:to>
      <xdr:col>24</xdr:col>
      <xdr:colOff>558800</xdr:colOff>
      <xdr:row>22</xdr:row>
      <xdr:rowOff>85634</xdr:rowOff>
    </xdr:to>
    <xdr:cxnSp macro="">
      <xdr:nvCxnSpPr>
        <xdr:cNvPr id="447" name="直線コネクタ 446"/>
        <xdr:cNvCxnSpPr/>
      </xdr:nvCxnSpPr>
      <xdr:spPr>
        <a:xfrm flipV="1">
          <a:off x="17018000" y="2318960"/>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57711</xdr:rowOff>
    </xdr:from>
    <xdr:ext cx="762000" cy="259045"/>
    <xdr:sp macro="" textlink="">
      <xdr:nvSpPr>
        <xdr:cNvPr id="448" name="将来負担の状況最小値テキスト"/>
        <xdr:cNvSpPr txBox="1"/>
      </xdr:nvSpPr>
      <xdr:spPr>
        <a:xfrm>
          <a:off x="17106900" y="382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134.4</a:t>
          </a:r>
          <a:endParaRPr kumimoji="1" lang="ja-JP" altLang="en-US" sz="1000" b="1">
            <a:latin typeface="ＭＳ Ｐゴシック"/>
          </a:endParaRPr>
        </a:p>
      </xdr:txBody>
    </xdr:sp>
    <xdr:clientData/>
  </xdr:oneCellAnchor>
  <xdr:twoCellAnchor>
    <xdr:from>
      <xdr:col>24</xdr:col>
      <xdr:colOff>469900</xdr:colOff>
      <xdr:row>22</xdr:row>
      <xdr:rowOff>85634</xdr:rowOff>
    </xdr:from>
    <xdr:to>
      <xdr:col>24</xdr:col>
      <xdr:colOff>647700</xdr:colOff>
      <xdr:row>22</xdr:row>
      <xdr:rowOff>85634</xdr:rowOff>
    </xdr:to>
    <xdr:cxnSp macro="">
      <xdr:nvCxnSpPr>
        <xdr:cNvPr id="449" name="直線コネクタ 448"/>
        <xdr:cNvCxnSpPr/>
      </xdr:nvCxnSpPr>
      <xdr:spPr>
        <a:xfrm>
          <a:off x="16929100" y="38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5037</xdr:rowOff>
    </xdr:from>
    <xdr:ext cx="762000" cy="259045"/>
    <xdr:sp macro="" textlink="">
      <xdr:nvSpPr>
        <xdr:cNvPr id="450" name="将来負担の状況最大値テキスト"/>
        <xdr:cNvSpPr txBox="1"/>
      </xdr:nvSpPr>
      <xdr:spPr>
        <a:xfrm>
          <a:off x="17106900" y="20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13</xdr:row>
      <xdr:rowOff>90110</xdr:rowOff>
    </xdr:from>
    <xdr:to>
      <xdr:col>24</xdr:col>
      <xdr:colOff>647700</xdr:colOff>
      <xdr:row>13</xdr:row>
      <xdr:rowOff>90110</xdr:rowOff>
    </xdr:to>
    <xdr:cxnSp macro="">
      <xdr:nvCxnSpPr>
        <xdr:cNvPr id="451" name="直線コネクタ 450"/>
        <xdr:cNvCxnSpPr/>
      </xdr:nvCxnSpPr>
      <xdr:spPr>
        <a:xfrm>
          <a:off x="16929100" y="231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92831</xdr:rowOff>
    </xdr:from>
    <xdr:to>
      <xdr:col>24</xdr:col>
      <xdr:colOff>558800</xdr:colOff>
      <xdr:row>17</xdr:row>
      <xdr:rowOff>84546</xdr:rowOff>
    </xdr:to>
    <xdr:cxnSp macro="">
      <xdr:nvCxnSpPr>
        <xdr:cNvPr id="452" name="直線コネクタ 451"/>
        <xdr:cNvCxnSpPr/>
      </xdr:nvCxnSpPr>
      <xdr:spPr>
        <a:xfrm flipV="1">
          <a:off x="16179800" y="2836031"/>
          <a:ext cx="838200" cy="16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166931</xdr:rowOff>
    </xdr:from>
    <xdr:ext cx="762000" cy="259045"/>
    <xdr:sp macro="" textlink="">
      <xdr:nvSpPr>
        <xdr:cNvPr id="453" name="将来負担の状況平均値テキスト"/>
        <xdr:cNvSpPr txBox="1"/>
      </xdr:nvSpPr>
      <xdr:spPr>
        <a:xfrm>
          <a:off x="17106900" y="2910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23404</xdr:rowOff>
    </xdr:from>
    <xdr:to>
      <xdr:col>24</xdr:col>
      <xdr:colOff>609600</xdr:colOff>
      <xdr:row>17</xdr:row>
      <xdr:rowOff>125004</xdr:rowOff>
    </xdr:to>
    <xdr:sp macro="" textlink="">
      <xdr:nvSpPr>
        <xdr:cNvPr id="454" name="フローチャート : 判断 453"/>
        <xdr:cNvSpPr/>
      </xdr:nvSpPr>
      <xdr:spPr>
        <a:xfrm>
          <a:off x="169672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143389</xdr:rowOff>
    </xdr:from>
    <xdr:to>
      <xdr:col>23</xdr:col>
      <xdr:colOff>406400</xdr:colOff>
      <xdr:row>17</xdr:row>
      <xdr:rowOff>84546</xdr:rowOff>
    </xdr:to>
    <xdr:cxnSp macro="">
      <xdr:nvCxnSpPr>
        <xdr:cNvPr id="455" name="直線コネクタ 454"/>
        <xdr:cNvCxnSpPr/>
      </xdr:nvCxnSpPr>
      <xdr:spPr>
        <a:xfrm>
          <a:off x="15290800" y="2886589"/>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3629</xdr:rowOff>
    </xdr:from>
    <xdr:to>
      <xdr:col>23</xdr:col>
      <xdr:colOff>457200</xdr:colOff>
      <xdr:row>18</xdr:row>
      <xdr:rowOff>105229</xdr:rowOff>
    </xdr:to>
    <xdr:sp macro="" textlink="">
      <xdr:nvSpPr>
        <xdr:cNvPr id="456" name="フローチャート : 判断 455"/>
        <xdr:cNvSpPr/>
      </xdr:nvSpPr>
      <xdr:spPr>
        <a:xfrm>
          <a:off x="16129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90006</xdr:rowOff>
    </xdr:from>
    <xdr:ext cx="736600" cy="259045"/>
    <xdr:sp macro="" textlink="">
      <xdr:nvSpPr>
        <xdr:cNvPr id="457" name="テキスト ボックス 456"/>
        <xdr:cNvSpPr txBox="1"/>
      </xdr:nvSpPr>
      <xdr:spPr>
        <a:xfrm>
          <a:off x="15798800" y="317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143389</xdr:rowOff>
    </xdr:from>
    <xdr:to>
      <xdr:col>22</xdr:col>
      <xdr:colOff>203200</xdr:colOff>
      <xdr:row>17</xdr:row>
      <xdr:rowOff>45478</xdr:rowOff>
    </xdr:to>
    <xdr:cxnSp macro="">
      <xdr:nvCxnSpPr>
        <xdr:cNvPr id="458" name="直線コネクタ 457"/>
        <xdr:cNvCxnSpPr/>
      </xdr:nvCxnSpPr>
      <xdr:spPr>
        <a:xfrm flipV="1">
          <a:off x="14401800" y="2886589"/>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164495</xdr:rowOff>
    </xdr:from>
    <xdr:to>
      <xdr:col>22</xdr:col>
      <xdr:colOff>254000</xdr:colOff>
      <xdr:row>19</xdr:row>
      <xdr:rowOff>94645</xdr:rowOff>
    </xdr:to>
    <xdr:sp macro="" textlink="">
      <xdr:nvSpPr>
        <xdr:cNvPr id="459" name="フローチャート : 判断 458"/>
        <xdr:cNvSpPr/>
      </xdr:nvSpPr>
      <xdr:spPr>
        <a:xfrm>
          <a:off x="15240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79422</xdr:rowOff>
    </xdr:from>
    <xdr:ext cx="762000" cy="259045"/>
    <xdr:sp macro="" textlink="">
      <xdr:nvSpPr>
        <xdr:cNvPr id="460" name="テキスト ボックス 459"/>
        <xdr:cNvSpPr txBox="1"/>
      </xdr:nvSpPr>
      <xdr:spPr>
        <a:xfrm>
          <a:off x="14909800" y="333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45478</xdr:rowOff>
    </xdr:from>
    <xdr:to>
      <xdr:col>21</xdr:col>
      <xdr:colOff>0</xdr:colOff>
      <xdr:row>18</xdr:row>
      <xdr:rowOff>65919</xdr:rowOff>
    </xdr:to>
    <xdr:cxnSp macro="">
      <xdr:nvCxnSpPr>
        <xdr:cNvPr id="461" name="直線コネクタ 460"/>
        <xdr:cNvCxnSpPr/>
      </xdr:nvCxnSpPr>
      <xdr:spPr>
        <a:xfrm flipV="1">
          <a:off x="13512800" y="2960128"/>
          <a:ext cx="889000" cy="19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121739</xdr:rowOff>
    </xdr:from>
    <xdr:to>
      <xdr:col>21</xdr:col>
      <xdr:colOff>50800</xdr:colOff>
      <xdr:row>20</xdr:row>
      <xdr:rowOff>51889</xdr:rowOff>
    </xdr:to>
    <xdr:sp macro="" textlink="">
      <xdr:nvSpPr>
        <xdr:cNvPr id="462" name="フローチャート : 判断 461"/>
        <xdr:cNvSpPr/>
      </xdr:nvSpPr>
      <xdr:spPr>
        <a:xfrm>
          <a:off x="14351000" y="337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36666</xdr:rowOff>
    </xdr:from>
    <xdr:ext cx="762000" cy="259045"/>
    <xdr:sp macro="" textlink="">
      <xdr:nvSpPr>
        <xdr:cNvPr id="463" name="テキスト ボックス 462"/>
        <xdr:cNvSpPr txBox="1"/>
      </xdr:nvSpPr>
      <xdr:spPr>
        <a:xfrm>
          <a:off x="14020800" y="34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431800</xdr:colOff>
      <xdr:row>21</xdr:row>
      <xdr:rowOff>43119</xdr:rowOff>
    </xdr:from>
    <xdr:to>
      <xdr:col>19</xdr:col>
      <xdr:colOff>533400</xdr:colOff>
      <xdr:row>21</xdr:row>
      <xdr:rowOff>144719</xdr:rowOff>
    </xdr:to>
    <xdr:sp macro="" textlink="">
      <xdr:nvSpPr>
        <xdr:cNvPr id="464" name="フローチャート : 判断 463"/>
        <xdr:cNvSpPr/>
      </xdr:nvSpPr>
      <xdr:spPr>
        <a:xfrm>
          <a:off x="13462000" y="364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129496</xdr:rowOff>
    </xdr:from>
    <xdr:ext cx="762000" cy="259045"/>
    <xdr:sp macro="" textlink="">
      <xdr:nvSpPr>
        <xdr:cNvPr id="465" name="テキスト ボックス 464"/>
        <xdr:cNvSpPr txBox="1"/>
      </xdr:nvSpPr>
      <xdr:spPr>
        <a:xfrm>
          <a:off x="13131800" y="372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42031</xdr:rowOff>
    </xdr:from>
    <xdr:to>
      <xdr:col>24</xdr:col>
      <xdr:colOff>609600</xdr:colOff>
      <xdr:row>16</xdr:row>
      <xdr:rowOff>143631</xdr:rowOff>
    </xdr:to>
    <xdr:sp macro="" textlink="">
      <xdr:nvSpPr>
        <xdr:cNvPr id="471" name="円/楕円 470"/>
        <xdr:cNvSpPr/>
      </xdr:nvSpPr>
      <xdr:spPr>
        <a:xfrm>
          <a:off x="16967200" y="27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58558</xdr:rowOff>
    </xdr:from>
    <xdr:ext cx="762000" cy="259045"/>
    <xdr:sp macro="" textlink="">
      <xdr:nvSpPr>
        <xdr:cNvPr id="472" name="将来負担の状況該当値テキスト"/>
        <xdr:cNvSpPr txBox="1"/>
      </xdr:nvSpPr>
      <xdr:spPr>
        <a:xfrm>
          <a:off x="17106900" y="263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33746</xdr:rowOff>
    </xdr:from>
    <xdr:to>
      <xdr:col>23</xdr:col>
      <xdr:colOff>457200</xdr:colOff>
      <xdr:row>17</xdr:row>
      <xdr:rowOff>135346</xdr:rowOff>
    </xdr:to>
    <xdr:sp macro="" textlink="">
      <xdr:nvSpPr>
        <xdr:cNvPr id="473" name="円/楕円 472"/>
        <xdr:cNvSpPr/>
      </xdr:nvSpPr>
      <xdr:spPr>
        <a:xfrm>
          <a:off x="16129000" y="294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145523</xdr:rowOff>
    </xdr:from>
    <xdr:ext cx="736600" cy="259045"/>
    <xdr:sp macro="" textlink="">
      <xdr:nvSpPr>
        <xdr:cNvPr id="474" name="テキスト ボックス 473"/>
        <xdr:cNvSpPr txBox="1"/>
      </xdr:nvSpPr>
      <xdr:spPr>
        <a:xfrm>
          <a:off x="15798800" y="271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92589</xdr:rowOff>
    </xdr:from>
    <xdr:to>
      <xdr:col>22</xdr:col>
      <xdr:colOff>254000</xdr:colOff>
      <xdr:row>17</xdr:row>
      <xdr:rowOff>22739</xdr:rowOff>
    </xdr:to>
    <xdr:sp macro="" textlink="">
      <xdr:nvSpPr>
        <xdr:cNvPr id="475" name="円/楕円 474"/>
        <xdr:cNvSpPr/>
      </xdr:nvSpPr>
      <xdr:spPr>
        <a:xfrm>
          <a:off x="15240000" y="283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32916</xdr:rowOff>
    </xdr:from>
    <xdr:ext cx="762000" cy="259045"/>
    <xdr:sp macro="" textlink="">
      <xdr:nvSpPr>
        <xdr:cNvPr id="476" name="テキスト ボックス 475"/>
        <xdr:cNvSpPr txBox="1"/>
      </xdr:nvSpPr>
      <xdr:spPr>
        <a:xfrm>
          <a:off x="14909800" y="260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166128</xdr:rowOff>
    </xdr:from>
    <xdr:to>
      <xdr:col>21</xdr:col>
      <xdr:colOff>50800</xdr:colOff>
      <xdr:row>17</xdr:row>
      <xdr:rowOff>96278</xdr:rowOff>
    </xdr:to>
    <xdr:sp macro="" textlink="">
      <xdr:nvSpPr>
        <xdr:cNvPr id="477" name="円/楕円 476"/>
        <xdr:cNvSpPr/>
      </xdr:nvSpPr>
      <xdr:spPr>
        <a:xfrm>
          <a:off x="14351000" y="29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106455</xdr:rowOff>
    </xdr:from>
    <xdr:ext cx="762000" cy="259045"/>
    <xdr:sp macro="" textlink="">
      <xdr:nvSpPr>
        <xdr:cNvPr id="478" name="テキスト ボックス 477"/>
        <xdr:cNvSpPr txBox="1"/>
      </xdr:nvSpPr>
      <xdr:spPr>
        <a:xfrm>
          <a:off x="14020800" y="26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15119</xdr:rowOff>
    </xdr:from>
    <xdr:to>
      <xdr:col>19</xdr:col>
      <xdr:colOff>533400</xdr:colOff>
      <xdr:row>18</xdr:row>
      <xdr:rowOff>116719</xdr:rowOff>
    </xdr:to>
    <xdr:sp macro="" textlink="">
      <xdr:nvSpPr>
        <xdr:cNvPr id="479" name="円/楕円 478"/>
        <xdr:cNvSpPr/>
      </xdr:nvSpPr>
      <xdr:spPr>
        <a:xfrm>
          <a:off x="13462000" y="310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126896</xdr:rowOff>
    </xdr:from>
    <xdr:ext cx="762000" cy="259045"/>
    <xdr:sp macro="" textlink="">
      <xdr:nvSpPr>
        <xdr:cNvPr id="480" name="テキスト ボックス 479"/>
        <xdr:cNvSpPr txBox="1"/>
      </xdr:nvSpPr>
      <xdr:spPr>
        <a:xfrm>
          <a:off x="13131800" y="287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熊本県山都町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16,981
16,908
544.83
12,641,434
12,037,826
357,071
8,351,653
10,336,479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45.5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新規採用の抑制による職員数の減少により、比率は低減傾向にある。しかし、職員数を人口</a:t>
          </a:r>
          <a:r>
            <a:rPr kumimoji="1" lang="en-US" altLang="ja-JP" sz="1300">
              <a:latin typeface="ＭＳ Ｐゴシック"/>
            </a:rPr>
            <a:t>1,000</a:t>
          </a:r>
          <a:r>
            <a:rPr kumimoji="1" lang="ja-JP" altLang="en-US" sz="1300">
              <a:latin typeface="ＭＳ Ｐゴシック"/>
            </a:rPr>
            <a:t>人あたりでみると</a:t>
          </a:r>
          <a:r>
            <a:rPr kumimoji="1" lang="en-US" altLang="ja-JP" sz="1300">
              <a:latin typeface="ＭＳ Ｐゴシック"/>
            </a:rPr>
            <a:t>15.49</a:t>
          </a:r>
          <a:r>
            <a:rPr kumimoji="1" lang="ja-JP" altLang="en-US" sz="1300">
              <a:latin typeface="ＭＳ Ｐゴシック"/>
            </a:rPr>
            <a:t>人と類似団体平均を</a:t>
          </a:r>
          <a:r>
            <a:rPr kumimoji="1" lang="en-US" altLang="ja-JP" sz="1300">
              <a:latin typeface="ＭＳ Ｐゴシック"/>
            </a:rPr>
            <a:t>4.97</a:t>
          </a:r>
          <a:r>
            <a:rPr kumimoji="1" lang="ja-JP" altLang="en-US" sz="1300">
              <a:latin typeface="ＭＳ Ｐゴシック"/>
            </a:rPr>
            <a:t>ポイント上回っており、水準が高い。</a:t>
          </a:r>
          <a:endParaRPr kumimoji="1" lang="en-US" altLang="ja-JP" sz="1300">
            <a:latin typeface="ＭＳ Ｐゴシック"/>
          </a:endParaRPr>
        </a:p>
        <a:p>
          <a:r>
            <a:rPr kumimoji="1" lang="ja-JP" altLang="en-US" sz="1300">
              <a:latin typeface="ＭＳ Ｐゴシック"/>
            </a:rPr>
            <a:t>　今後も新規採用の抑制と組織の見直しにより職員数の適正化を図っていく。</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135165</xdr:rowOff>
    </xdr:to>
    <xdr:cxnSp macro="">
      <xdr:nvCxnSpPr>
        <xdr:cNvPr id="62" name="直線コネクタ 61"/>
        <xdr:cNvCxnSpPr/>
      </xdr:nvCxnSpPr>
      <xdr:spPr>
        <a:xfrm flipV="1">
          <a:off x="4826000" y="57059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3"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4" name="直線コネクタ 63"/>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5"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6" name="直線コネクタ 65"/>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23585</xdr:rowOff>
    </xdr:from>
    <xdr:to>
      <xdr:col>7</xdr:col>
      <xdr:colOff>15875</xdr:colOff>
      <xdr:row>40</xdr:row>
      <xdr:rowOff>110672</xdr:rowOff>
    </xdr:to>
    <xdr:cxnSp macro="">
      <xdr:nvCxnSpPr>
        <xdr:cNvPr id="67" name="直線コネクタ 66"/>
        <xdr:cNvCxnSpPr/>
      </xdr:nvCxnSpPr>
      <xdr:spPr>
        <a:xfrm flipV="1">
          <a:off x="3987800" y="68815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130827</xdr:rowOff>
    </xdr:from>
    <xdr:ext cx="762000" cy="259045"/>
    <xdr:sp macro="" textlink="">
      <xdr:nvSpPr>
        <xdr:cNvPr id="68"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69" name="フローチャート : 判断 68"/>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110672</xdr:rowOff>
    </xdr:from>
    <xdr:to>
      <xdr:col>5</xdr:col>
      <xdr:colOff>549275</xdr:colOff>
      <xdr:row>41</xdr:row>
      <xdr:rowOff>37193</xdr:rowOff>
    </xdr:to>
    <xdr:cxnSp macro="">
      <xdr:nvCxnSpPr>
        <xdr:cNvPr id="70" name="直線コネクタ 69"/>
        <xdr:cNvCxnSpPr/>
      </xdr:nvCxnSpPr>
      <xdr:spPr>
        <a:xfrm flipV="1">
          <a:off x="3098800" y="69686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1" name="フローチャート : 判断 70"/>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152599</xdr:rowOff>
    </xdr:from>
    <xdr:ext cx="736600" cy="259045"/>
    <xdr:sp macro="" textlink="">
      <xdr:nvSpPr>
        <xdr:cNvPr id="72" name="テキスト ボックス 71"/>
        <xdr:cNvSpPr txBox="1"/>
      </xdr:nvSpPr>
      <xdr:spPr>
        <a:xfrm>
          <a:off x="3606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88900</xdr:rowOff>
    </xdr:from>
    <xdr:to>
      <xdr:col>4</xdr:col>
      <xdr:colOff>346075</xdr:colOff>
      <xdr:row>41</xdr:row>
      <xdr:rowOff>37193</xdr:rowOff>
    </xdr:to>
    <xdr:cxnSp macro="">
      <xdr:nvCxnSpPr>
        <xdr:cNvPr id="73" name="直線コネクタ 72"/>
        <xdr:cNvCxnSpPr/>
      </xdr:nvCxnSpPr>
      <xdr:spPr>
        <a:xfrm>
          <a:off x="2209800" y="69469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4" name="フローチャート : 判断 73"/>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5" name="テキスト ボックス 74"/>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88900</xdr:rowOff>
    </xdr:from>
    <xdr:to>
      <xdr:col>3</xdr:col>
      <xdr:colOff>142875</xdr:colOff>
      <xdr:row>41</xdr:row>
      <xdr:rowOff>156935</xdr:rowOff>
    </xdr:to>
    <xdr:cxnSp macro="">
      <xdr:nvCxnSpPr>
        <xdr:cNvPr id="76" name="直線コネクタ 75"/>
        <xdr:cNvCxnSpPr/>
      </xdr:nvCxnSpPr>
      <xdr:spPr>
        <a:xfrm flipV="1">
          <a:off x="1320800" y="6946900"/>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62593</xdr:rowOff>
    </xdr:from>
    <xdr:to>
      <xdr:col>3</xdr:col>
      <xdr:colOff>193675</xdr:colOff>
      <xdr:row>37</xdr:row>
      <xdr:rowOff>164193</xdr:rowOff>
    </xdr:to>
    <xdr:sp macro="" textlink="">
      <xdr:nvSpPr>
        <xdr:cNvPr id="77" name="フローチャート : 判断 76"/>
        <xdr:cNvSpPr/>
      </xdr:nvSpPr>
      <xdr:spPr>
        <a:xfrm>
          <a:off x="2159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2920</xdr:rowOff>
    </xdr:from>
    <xdr:ext cx="762000" cy="259045"/>
    <xdr:sp macro="" textlink="">
      <xdr:nvSpPr>
        <xdr:cNvPr id="78" name="テキスト ボックス 77"/>
        <xdr:cNvSpPr txBox="1"/>
      </xdr:nvSpPr>
      <xdr:spPr>
        <a:xfrm>
          <a:off x="1828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9" name="フローチャート : 判断 78"/>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122663</xdr:rowOff>
    </xdr:from>
    <xdr:ext cx="762000" cy="259045"/>
    <xdr:sp macro="" textlink="">
      <xdr:nvSpPr>
        <xdr:cNvPr id="80" name="テキスト ボックス 79"/>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144235</xdr:rowOff>
    </xdr:from>
    <xdr:to>
      <xdr:col>7</xdr:col>
      <xdr:colOff>66675</xdr:colOff>
      <xdr:row>40</xdr:row>
      <xdr:rowOff>74385</xdr:rowOff>
    </xdr:to>
    <xdr:sp macro="" textlink="">
      <xdr:nvSpPr>
        <xdr:cNvPr id="86" name="円/楕円 85"/>
        <xdr:cNvSpPr/>
      </xdr:nvSpPr>
      <xdr:spPr>
        <a:xfrm>
          <a:off x="4775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116312</xdr:rowOff>
    </xdr:from>
    <xdr:ext cx="762000" cy="259045"/>
    <xdr:sp macro="" textlink="">
      <xdr:nvSpPr>
        <xdr:cNvPr id="87" name="人件費該当値テキスト"/>
        <xdr:cNvSpPr txBox="1"/>
      </xdr:nvSpPr>
      <xdr:spPr>
        <a:xfrm>
          <a:off x="4914900" y="68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59872</xdr:rowOff>
    </xdr:from>
    <xdr:to>
      <xdr:col>5</xdr:col>
      <xdr:colOff>600075</xdr:colOff>
      <xdr:row>40</xdr:row>
      <xdr:rowOff>161472</xdr:rowOff>
    </xdr:to>
    <xdr:sp macro="" textlink="">
      <xdr:nvSpPr>
        <xdr:cNvPr id="88" name="円/楕円 87"/>
        <xdr:cNvSpPr/>
      </xdr:nvSpPr>
      <xdr:spPr>
        <a:xfrm>
          <a:off x="3937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146249</xdr:rowOff>
    </xdr:from>
    <xdr:ext cx="736600" cy="259045"/>
    <xdr:sp macro="" textlink="">
      <xdr:nvSpPr>
        <xdr:cNvPr id="89" name="テキスト ボックス 88"/>
        <xdr:cNvSpPr txBox="1"/>
      </xdr:nvSpPr>
      <xdr:spPr>
        <a:xfrm>
          <a:off x="3606800" y="700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157843</xdr:rowOff>
    </xdr:from>
    <xdr:to>
      <xdr:col>4</xdr:col>
      <xdr:colOff>396875</xdr:colOff>
      <xdr:row>41</xdr:row>
      <xdr:rowOff>87993</xdr:rowOff>
    </xdr:to>
    <xdr:sp macro="" textlink="">
      <xdr:nvSpPr>
        <xdr:cNvPr id="90" name="円/楕円 89"/>
        <xdr:cNvSpPr/>
      </xdr:nvSpPr>
      <xdr:spPr>
        <a:xfrm>
          <a:off x="3048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72770</xdr:rowOff>
    </xdr:from>
    <xdr:ext cx="762000" cy="259045"/>
    <xdr:sp macro="" textlink="">
      <xdr:nvSpPr>
        <xdr:cNvPr id="91" name="テキスト ボックス 90"/>
        <xdr:cNvSpPr txBox="1"/>
      </xdr:nvSpPr>
      <xdr:spPr>
        <a:xfrm>
          <a:off x="2717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38100</xdr:rowOff>
    </xdr:from>
    <xdr:to>
      <xdr:col>3</xdr:col>
      <xdr:colOff>193675</xdr:colOff>
      <xdr:row>40</xdr:row>
      <xdr:rowOff>139700</xdr:rowOff>
    </xdr:to>
    <xdr:sp macro="" textlink="">
      <xdr:nvSpPr>
        <xdr:cNvPr id="92" name="円/楕円 91"/>
        <xdr:cNvSpPr/>
      </xdr:nvSpPr>
      <xdr:spPr>
        <a:xfrm>
          <a:off x="2159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124477</xdr:rowOff>
    </xdr:from>
    <xdr:ext cx="762000" cy="259045"/>
    <xdr:sp macro="" textlink="">
      <xdr:nvSpPr>
        <xdr:cNvPr id="93" name="テキスト ボックス 92"/>
        <xdr:cNvSpPr txBox="1"/>
      </xdr:nvSpPr>
      <xdr:spPr>
        <a:xfrm>
          <a:off x="1828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106135</xdr:rowOff>
    </xdr:from>
    <xdr:to>
      <xdr:col>1</xdr:col>
      <xdr:colOff>676275</xdr:colOff>
      <xdr:row>42</xdr:row>
      <xdr:rowOff>36285</xdr:rowOff>
    </xdr:to>
    <xdr:sp macro="" textlink="">
      <xdr:nvSpPr>
        <xdr:cNvPr id="94" name="円/楕円 93"/>
        <xdr:cNvSpPr/>
      </xdr:nvSpPr>
      <xdr:spPr>
        <a:xfrm>
          <a:off x="1270000" y="71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21062</xdr:rowOff>
    </xdr:from>
    <xdr:ext cx="762000" cy="259045"/>
    <xdr:sp macro="" textlink="">
      <xdr:nvSpPr>
        <xdr:cNvPr id="95" name="テキスト ボックス 94"/>
        <xdr:cNvSpPr txBox="1"/>
      </xdr:nvSpPr>
      <xdr:spPr>
        <a:xfrm>
          <a:off x="939800" y="72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類似団体平均程度で推移している。指定管理者制度を導入して、各施設の維持管理を委託するなど、物件費の多くを占める委託料は増加傾向にある。しかし、委託先については、３セク以外の民間企業も増えてきており、競争によるコスト削減効果が見込まれ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134620</xdr:rowOff>
    </xdr:from>
    <xdr:to>
      <xdr:col>24</xdr:col>
      <xdr:colOff>31750</xdr:colOff>
      <xdr:row>21</xdr:row>
      <xdr:rowOff>130810</xdr:rowOff>
    </xdr:to>
    <xdr:cxnSp macro="">
      <xdr:nvCxnSpPr>
        <xdr:cNvPr id="121" name="直線コネクタ 120"/>
        <xdr:cNvCxnSpPr/>
      </xdr:nvCxnSpPr>
      <xdr:spPr>
        <a:xfrm flipV="1">
          <a:off x="16510000" y="2192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2"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3" name="直線コネクタ 122"/>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49547</xdr:rowOff>
    </xdr:from>
    <xdr:ext cx="762000" cy="259045"/>
    <xdr:sp macro="" textlink="">
      <xdr:nvSpPr>
        <xdr:cNvPr id="124"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134620</xdr:rowOff>
    </xdr:from>
    <xdr:to>
      <xdr:col>24</xdr:col>
      <xdr:colOff>120650</xdr:colOff>
      <xdr:row>12</xdr:row>
      <xdr:rowOff>134620</xdr:rowOff>
    </xdr:to>
    <xdr:cxnSp macro="">
      <xdr:nvCxnSpPr>
        <xdr:cNvPr id="125" name="直線コネクタ 124"/>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153670</xdr:rowOff>
    </xdr:from>
    <xdr:to>
      <xdr:col>24</xdr:col>
      <xdr:colOff>31750</xdr:colOff>
      <xdr:row>15</xdr:row>
      <xdr:rowOff>153670</xdr:rowOff>
    </xdr:to>
    <xdr:cxnSp macro="">
      <xdr:nvCxnSpPr>
        <xdr:cNvPr id="126" name="直線コネクタ 125"/>
        <xdr:cNvCxnSpPr/>
      </xdr:nvCxnSpPr>
      <xdr:spPr>
        <a:xfrm>
          <a:off x="15671800" y="2725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151147</xdr:rowOff>
    </xdr:from>
    <xdr:ext cx="762000" cy="259045"/>
    <xdr:sp macro="" textlink="">
      <xdr:nvSpPr>
        <xdr:cNvPr id="127"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28" name="フローチャート : 判断 127"/>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15</xdr:row>
      <xdr:rowOff>153670</xdr:rowOff>
    </xdr:to>
    <xdr:cxnSp macro="">
      <xdr:nvCxnSpPr>
        <xdr:cNvPr id="129" name="直線コネクタ 128"/>
        <xdr:cNvCxnSpPr/>
      </xdr:nvCxnSpPr>
      <xdr:spPr>
        <a:xfrm>
          <a:off x="14782800" y="2664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87630</xdr:rowOff>
    </xdr:from>
    <xdr:to>
      <xdr:col>22</xdr:col>
      <xdr:colOff>615950</xdr:colOff>
      <xdr:row>16</xdr:row>
      <xdr:rowOff>17780</xdr:rowOff>
    </xdr:to>
    <xdr:sp macro="" textlink="">
      <xdr:nvSpPr>
        <xdr:cNvPr id="130" name="フローチャート : 判断 129"/>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27957</xdr:rowOff>
    </xdr:from>
    <xdr:ext cx="736600" cy="259045"/>
    <xdr:sp macro="" textlink="">
      <xdr:nvSpPr>
        <xdr:cNvPr id="131" name="テキスト ボックス 130"/>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92710</xdr:rowOff>
    </xdr:to>
    <xdr:cxnSp macro="">
      <xdr:nvCxnSpPr>
        <xdr:cNvPr id="132" name="直線コネクタ 131"/>
        <xdr:cNvCxnSpPr/>
      </xdr:nvCxnSpPr>
      <xdr:spPr>
        <a:xfrm>
          <a:off x="13893800" y="261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57150</xdr:rowOff>
    </xdr:from>
    <xdr:to>
      <xdr:col>21</xdr:col>
      <xdr:colOff>412750</xdr:colOff>
      <xdr:row>15</xdr:row>
      <xdr:rowOff>158750</xdr:rowOff>
    </xdr:to>
    <xdr:sp macro="" textlink="">
      <xdr:nvSpPr>
        <xdr:cNvPr id="133" name="フローチャート : 判断 132"/>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143527</xdr:rowOff>
    </xdr:from>
    <xdr:ext cx="762000" cy="259045"/>
    <xdr:sp macro="" textlink="">
      <xdr:nvSpPr>
        <xdr:cNvPr id="134" name="テキスト ボックス 133"/>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16</xdr:row>
      <xdr:rowOff>43180</xdr:rowOff>
    </xdr:to>
    <xdr:cxnSp macro="">
      <xdr:nvCxnSpPr>
        <xdr:cNvPr id="135" name="直線コネクタ 134"/>
        <xdr:cNvCxnSpPr/>
      </xdr:nvCxnSpPr>
      <xdr:spPr>
        <a:xfrm flipV="1">
          <a:off x="13004800" y="26187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41910</xdr:rowOff>
    </xdr:from>
    <xdr:to>
      <xdr:col>20</xdr:col>
      <xdr:colOff>209550</xdr:colOff>
      <xdr:row>15</xdr:row>
      <xdr:rowOff>143510</xdr:rowOff>
    </xdr:to>
    <xdr:sp macro="" textlink="">
      <xdr:nvSpPr>
        <xdr:cNvPr id="136" name="フローチャート : 判断 135"/>
        <xdr:cNvSpPr/>
      </xdr:nvSpPr>
      <xdr:spPr>
        <a:xfrm>
          <a:off x="13843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128287</xdr:rowOff>
    </xdr:from>
    <xdr:ext cx="762000" cy="259045"/>
    <xdr:sp macro="" textlink="">
      <xdr:nvSpPr>
        <xdr:cNvPr id="137" name="テキスト ボックス 136"/>
        <xdr:cNvSpPr txBox="1"/>
      </xdr:nvSpPr>
      <xdr:spPr>
        <a:xfrm>
          <a:off x="13512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38" name="フローチャート : 判断 137"/>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39" name="テキスト ボックス 138"/>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102870</xdr:rowOff>
    </xdr:from>
    <xdr:to>
      <xdr:col>24</xdr:col>
      <xdr:colOff>82550</xdr:colOff>
      <xdr:row>16</xdr:row>
      <xdr:rowOff>33020</xdr:rowOff>
    </xdr:to>
    <xdr:sp macro="" textlink="">
      <xdr:nvSpPr>
        <xdr:cNvPr id="145" name="円/楕円 144"/>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119397</xdr:rowOff>
    </xdr:from>
    <xdr:ext cx="762000" cy="259045"/>
    <xdr:sp macro="" textlink="">
      <xdr:nvSpPr>
        <xdr:cNvPr id="146" name="物件費該当値テキスト"/>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102870</xdr:rowOff>
    </xdr:from>
    <xdr:to>
      <xdr:col>22</xdr:col>
      <xdr:colOff>615950</xdr:colOff>
      <xdr:row>16</xdr:row>
      <xdr:rowOff>33020</xdr:rowOff>
    </xdr:to>
    <xdr:sp macro="" textlink="">
      <xdr:nvSpPr>
        <xdr:cNvPr id="147" name="円/楕円 146"/>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17797</xdr:rowOff>
    </xdr:from>
    <xdr:ext cx="736600" cy="259045"/>
    <xdr:sp macro="" textlink="">
      <xdr:nvSpPr>
        <xdr:cNvPr id="148" name="テキスト ボックス 147"/>
        <xdr:cNvSpPr txBox="1"/>
      </xdr:nvSpPr>
      <xdr:spPr>
        <a:xfrm>
          <a:off x="15290800" y="276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49" name="円/楕円 148"/>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50" name="テキスト ボックス 149"/>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51" name="円/楕円 150"/>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52" name="テキスト ボックス 151"/>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53" name="円/楕円 152"/>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54" name="テキスト ボックス 153"/>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主に障がい者関係など増加傾向にある。比率が類似団体平均値を下回っているのは、単独事業の割合が低いことが反映していると思われる。今後も扶助費は増加していくと予測されるので、適正な対応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62</xdr:row>
      <xdr:rowOff>12700</xdr:rowOff>
    </xdr:to>
    <xdr:cxnSp macro="">
      <xdr:nvCxnSpPr>
        <xdr:cNvPr id="182" name="直線コネクタ 181"/>
        <xdr:cNvCxnSpPr/>
      </xdr:nvCxnSpPr>
      <xdr:spPr>
        <a:xfrm flipV="1">
          <a:off x="4826000" y="91376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3"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4" name="直線コネクタ 183"/>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5"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6" name="直線コネクタ 185"/>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xdr:rowOff>
    </xdr:from>
    <xdr:to>
      <xdr:col>7</xdr:col>
      <xdr:colOff>15875</xdr:colOff>
      <xdr:row>55</xdr:row>
      <xdr:rowOff>12700</xdr:rowOff>
    </xdr:to>
    <xdr:cxnSp macro="">
      <xdr:nvCxnSpPr>
        <xdr:cNvPr id="187" name="直線コネクタ 186"/>
        <xdr:cNvCxnSpPr/>
      </xdr:nvCxnSpPr>
      <xdr:spPr>
        <a:xfrm>
          <a:off x="3987800" y="9442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29227</xdr:rowOff>
    </xdr:from>
    <xdr:ext cx="762000" cy="259045"/>
    <xdr:sp macro="" textlink="">
      <xdr:nvSpPr>
        <xdr:cNvPr id="188" name="扶助費平均値テキスト"/>
        <xdr:cNvSpPr txBox="1"/>
      </xdr:nvSpPr>
      <xdr:spPr>
        <a:xfrm>
          <a:off x="4914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9" name="フローチャート : 判断 188"/>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55</xdr:row>
      <xdr:rowOff>12700</xdr:rowOff>
    </xdr:to>
    <xdr:cxnSp macro="">
      <xdr:nvCxnSpPr>
        <xdr:cNvPr id="190" name="直線コネクタ 189"/>
        <xdr:cNvCxnSpPr/>
      </xdr:nvCxnSpPr>
      <xdr:spPr>
        <a:xfrm>
          <a:off x="3098800" y="936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0</xdr:rowOff>
    </xdr:from>
    <xdr:to>
      <xdr:col>5</xdr:col>
      <xdr:colOff>600075</xdr:colOff>
      <xdr:row>56</xdr:row>
      <xdr:rowOff>101600</xdr:rowOff>
    </xdr:to>
    <xdr:sp macro="" textlink="">
      <xdr:nvSpPr>
        <xdr:cNvPr id="191" name="フローチャート : 判断 190"/>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86377</xdr:rowOff>
    </xdr:from>
    <xdr:ext cx="736600" cy="259045"/>
    <xdr:sp macro="" textlink="">
      <xdr:nvSpPr>
        <xdr:cNvPr id="192" name="テキスト ボックス 191"/>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107950</xdr:rowOff>
    </xdr:to>
    <xdr:cxnSp macro="">
      <xdr:nvCxnSpPr>
        <xdr:cNvPr id="193" name="直線コネクタ 192"/>
        <xdr:cNvCxnSpPr/>
      </xdr:nvCxnSpPr>
      <xdr:spPr>
        <a:xfrm>
          <a:off x="2209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4" name="フローチャート : 判断 193"/>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5" name="テキスト ボックス 194"/>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54</xdr:row>
      <xdr:rowOff>50800</xdr:rowOff>
    </xdr:to>
    <xdr:cxnSp macro="">
      <xdr:nvCxnSpPr>
        <xdr:cNvPr id="196" name="直線コネクタ 195"/>
        <xdr:cNvCxnSpPr/>
      </xdr:nvCxnSpPr>
      <xdr:spPr>
        <a:xfrm>
          <a:off x="1320800" y="9194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7" name="フローチャート : 判断 196"/>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198" name="テキスト ボックス 197"/>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199" name="フローチャート : 判断 198"/>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0" name="テキスト ボックス 199"/>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133350</xdr:rowOff>
    </xdr:from>
    <xdr:to>
      <xdr:col>7</xdr:col>
      <xdr:colOff>66675</xdr:colOff>
      <xdr:row>55</xdr:row>
      <xdr:rowOff>63500</xdr:rowOff>
    </xdr:to>
    <xdr:sp macro="" textlink="">
      <xdr:nvSpPr>
        <xdr:cNvPr id="206" name="円/楕円 205"/>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149877</xdr:rowOff>
    </xdr:from>
    <xdr:ext cx="762000" cy="259045"/>
    <xdr:sp macro="" textlink="">
      <xdr:nvSpPr>
        <xdr:cNvPr id="207"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133350</xdr:rowOff>
    </xdr:from>
    <xdr:to>
      <xdr:col>5</xdr:col>
      <xdr:colOff>600075</xdr:colOff>
      <xdr:row>55</xdr:row>
      <xdr:rowOff>63500</xdr:rowOff>
    </xdr:to>
    <xdr:sp macro="" textlink="">
      <xdr:nvSpPr>
        <xdr:cNvPr id="208" name="円/楕円 207"/>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73677</xdr:rowOff>
    </xdr:from>
    <xdr:ext cx="736600" cy="259045"/>
    <xdr:sp macro="" textlink="">
      <xdr:nvSpPr>
        <xdr:cNvPr id="209" name="テキスト ボックス 208"/>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57150</xdr:rowOff>
    </xdr:from>
    <xdr:to>
      <xdr:col>4</xdr:col>
      <xdr:colOff>396875</xdr:colOff>
      <xdr:row>54</xdr:row>
      <xdr:rowOff>158750</xdr:rowOff>
    </xdr:to>
    <xdr:sp macro="" textlink="">
      <xdr:nvSpPr>
        <xdr:cNvPr id="210" name="円/楕円 209"/>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211" name="テキスト ボックス 210"/>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2" name="円/楕円 211"/>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3" name="テキスト ボックス 212"/>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4" name="円/楕円 213"/>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15" name="テキスト ボックス 214"/>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もののほとんどは、繰出金である。類似団体平均値を下回るものの近年増加傾向にある。後期高齢者医療、介護保険にかかるものが多額であり、簡易水道についても未普及地解消にかかる新規事業が計画されており、今後も増加傾向になる。特別会計は独立採算を原則とし、一般会計からの負担は基準に基づくものに極力とど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0" name="直線コネクタ 229"/>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1" name="テキスト ボックス 230"/>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2" name="直線コネクタ 231"/>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3" name="テキスト ボックス 232"/>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4" name="直線コネクタ 233"/>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5" name="テキスト ボックス 234"/>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6" name="直線コネクタ 235"/>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7" name="テキスト ボックス 236"/>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8" name="直線コネクタ 237"/>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9" name="テキスト ボックス 238"/>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0" name="直線コネクタ 239"/>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1" name="テキスト ボックス 240"/>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102507</xdr:rowOff>
    </xdr:to>
    <xdr:cxnSp macro="">
      <xdr:nvCxnSpPr>
        <xdr:cNvPr id="245" name="直線コネクタ 244"/>
        <xdr:cNvCxnSpPr/>
      </xdr:nvCxnSpPr>
      <xdr:spPr>
        <a:xfrm flipV="1">
          <a:off x="16510000" y="9156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46"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47" name="直線コネクタ 246"/>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8"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9" name="直線コネクタ 248"/>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20865</xdr:rowOff>
    </xdr:from>
    <xdr:to>
      <xdr:col>24</xdr:col>
      <xdr:colOff>31750</xdr:colOff>
      <xdr:row>55</xdr:row>
      <xdr:rowOff>167822</xdr:rowOff>
    </xdr:to>
    <xdr:cxnSp macro="">
      <xdr:nvCxnSpPr>
        <xdr:cNvPr id="250" name="直線コネクタ 249"/>
        <xdr:cNvCxnSpPr/>
      </xdr:nvCxnSpPr>
      <xdr:spPr>
        <a:xfrm>
          <a:off x="15671800" y="9450615"/>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89099</xdr:rowOff>
    </xdr:from>
    <xdr:ext cx="762000" cy="259045"/>
    <xdr:sp macro="" textlink="">
      <xdr:nvSpPr>
        <xdr:cNvPr id="251" name="その他平均値テキスト"/>
        <xdr:cNvSpPr txBox="1"/>
      </xdr:nvSpPr>
      <xdr:spPr>
        <a:xfrm>
          <a:off x="16598900" y="986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117022</xdr:rowOff>
    </xdr:from>
    <xdr:to>
      <xdr:col>24</xdr:col>
      <xdr:colOff>82550</xdr:colOff>
      <xdr:row>58</xdr:row>
      <xdr:rowOff>47172</xdr:rowOff>
    </xdr:to>
    <xdr:sp macro="" textlink="">
      <xdr:nvSpPr>
        <xdr:cNvPr id="252" name="フローチャート : 判断 251"/>
        <xdr:cNvSpPr/>
      </xdr:nvSpPr>
      <xdr:spPr>
        <a:xfrm>
          <a:off x="16459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94343</xdr:rowOff>
    </xdr:from>
    <xdr:to>
      <xdr:col>22</xdr:col>
      <xdr:colOff>565150</xdr:colOff>
      <xdr:row>55</xdr:row>
      <xdr:rowOff>20865</xdr:rowOff>
    </xdr:to>
    <xdr:cxnSp macro="">
      <xdr:nvCxnSpPr>
        <xdr:cNvPr id="253" name="直線コネクタ 252"/>
        <xdr:cNvCxnSpPr/>
      </xdr:nvCxnSpPr>
      <xdr:spPr>
        <a:xfrm>
          <a:off x="14782800" y="93526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4" name="フローチャート : 判断 253"/>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170742</xdr:rowOff>
    </xdr:from>
    <xdr:ext cx="736600" cy="259045"/>
    <xdr:sp macro="" textlink="">
      <xdr:nvSpPr>
        <xdr:cNvPr id="255" name="テキスト ボックス 254"/>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29028</xdr:rowOff>
    </xdr:from>
    <xdr:to>
      <xdr:col>21</xdr:col>
      <xdr:colOff>361950</xdr:colOff>
      <xdr:row>54</xdr:row>
      <xdr:rowOff>94343</xdr:rowOff>
    </xdr:to>
    <xdr:cxnSp macro="">
      <xdr:nvCxnSpPr>
        <xdr:cNvPr id="256" name="直線コネクタ 255"/>
        <xdr:cNvCxnSpPr/>
      </xdr:nvCxnSpPr>
      <xdr:spPr>
        <a:xfrm>
          <a:off x="13893800" y="9287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19050</xdr:rowOff>
    </xdr:from>
    <xdr:to>
      <xdr:col>21</xdr:col>
      <xdr:colOff>412750</xdr:colOff>
      <xdr:row>57</xdr:row>
      <xdr:rowOff>120650</xdr:rowOff>
    </xdr:to>
    <xdr:sp macro="" textlink="">
      <xdr:nvSpPr>
        <xdr:cNvPr id="257" name="フローチャート : 判断 256"/>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58" name="テキスト ボックス 257"/>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29028</xdr:rowOff>
    </xdr:from>
    <xdr:to>
      <xdr:col>20</xdr:col>
      <xdr:colOff>158750</xdr:colOff>
      <xdr:row>54</xdr:row>
      <xdr:rowOff>110672</xdr:rowOff>
    </xdr:to>
    <xdr:cxnSp macro="">
      <xdr:nvCxnSpPr>
        <xdr:cNvPr id="259" name="直線コネクタ 258"/>
        <xdr:cNvCxnSpPr/>
      </xdr:nvCxnSpPr>
      <xdr:spPr>
        <a:xfrm flipV="1">
          <a:off x="13004800" y="92873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149678</xdr:rowOff>
    </xdr:from>
    <xdr:to>
      <xdr:col>20</xdr:col>
      <xdr:colOff>209550</xdr:colOff>
      <xdr:row>56</xdr:row>
      <xdr:rowOff>79828</xdr:rowOff>
    </xdr:to>
    <xdr:sp macro="" textlink="">
      <xdr:nvSpPr>
        <xdr:cNvPr id="260" name="フローチャート : 判断 259"/>
        <xdr:cNvSpPr/>
      </xdr:nvSpPr>
      <xdr:spPr>
        <a:xfrm>
          <a:off x="13843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64605</xdr:rowOff>
    </xdr:from>
    <xdr:ext cx="762000" cy="259045"/>
    <xdr:sp macro="" textlink="">
      <xdr:nvSpPr>
        <xdr:cNvPr id="261" name="テキスト ボックス 260"/>
        <xdr:cNvSpPr txBox="1"/>
      </xdr:nvSpPr>
      <xdr:spPr>
        <a:xfrm>
          <a:off x="13512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149678</xdr:rowOff>
    </xdr:from>
    <xdr:to>
      <xdr:col>19</xdr:col>
      <xdr:colOff>6350</xdr:colOff>
      <xdr:row>56</xdr:row>
      <xdr:rowOff>79828</xdr:rowOff>
    </xdr:to>
    <xdr:sp macro="" textlink="">
      <xdr:nvSpPr>
        <xdr:cNvPr id="262" name="フローチャート : 判断 261"/>
        <xdr:cNvSpPr/>
      </xdr:nvSpPr>
      <xdr:spPr>
        <a:xfrm>
          <a:off x="12954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64605</xdr:rowOff>
    </xdr:from>
    <xdr:ext cx="762000" cy="259045"/>
    <xdr:sp macro="" textlink="">
      <xdr:nvSpPr>
        <xdr:cNvPr id="263" name="テキスト ボックス 262"/>
        <xdr:cNvSpPr txBox="1"/>
      </xdr:nvSpPr>
      <xdr:spPr>
        <a:xfrm>
          <a:off x="12623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117022</xdr:rowOff>
    </xdr:from>
    <xdr:to>
      <xdr:col>24</xdr:col>
      <xdr:colOff>82550</xdr:colOff>
      <xdr:row>56</xdr:row>
      <xdr:rowOff>47172</xdr:rowOff>
    </xdr:to>
    <xdr:sp macro="" textlink="">
      <xdr:nvSpPr>
        <xdr:cNvPr id="269" name="円/楕円 268"/>
        <xdr:cNvSpPr/>
      </xdr:nvSpPr>
      <xdr:spPr>
        <a:xfrm>
          <a:off x="16459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133549</xdr:rowOff>
    </xdr:from>
    <xdr:ext cx="762000" cy="259045"/>
    <xdr:sp macro="" textlink="">
      <xdr:nvSpPr>
        <xdr:cNvPr id="270" name="その他該当値テキスト"/>
        <xdr:cNvSpPr txBox="1"/>
      </xdr:nvSpPr>
      <xdr:spPr>
        <a:xfrm>
          <a:off x="16598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141515</xdr:rowOff>
    </xdr:from>
    <xdr:to>
      <xdr:col>22</xdr:col>
      <xdr:colOff>615950</xdr:colOff>
      <xdr:row>55</xdr:row>
      <xdr:rowOff>71665</xdr:rowOff>
    </xdr:to>
    <xdr:sp macro="" textlink="">
      <xdr:nvSpPr>
        <xdr:cNvPr id="271" name="円/楕円 270"/>
        <xdr:cNvSpPr/>
      </xdr:nvSpPr>
      <xdr:spPr>
        <a:xfrm>
          <a:off x="15621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81842</xdr:rowOff>
    </xdr:from>
    <xdr:ext cx="736600" cy="259045"/>
    <xdr:sp macro="" textlink="">
      <xdr:nvSpPr>
        <xdr:cNvPr id="272" name="テキスト ボックス 271"/>
        <xdr:cNvSpPr txBox="1"/>
      </xdr:nvSpPr>
      <xdr:spPr>
        <a:xfrm>
          <a:off x="15290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43543</xdr:rowOff>
    </xdr:from>
    <xdr:to>
      <xdr:col>21</xdr:col>
      <xdr:colOff>412750</xdr:colOff>
      <xdr:row>54</xdr:row>
      <xdr:rowOff>145143</xdr:rowOff>
    </xdr:to>
    <xdr:sp macro="" textlink="">
      <xdr:nvSpPr>
        <xdr:cNvPr id="273" name="円/楕円 272"/>
        <xdr:cNvSpPr/>
      </xdr:nvSpPr>
      <xdr:spPr>
        <a:xfrm>
          <a:off x="14732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155320</xdr:rowOff>
    </xdr:from>
    <xdr:ext cx="762000" cy="259045"/>
    <xdr:sp macro="" textlink="">
      <xdr:nvSpPr>
        <xdr:cNvPr id="274" name="テキスト ボックス 273"/>
        <xdr:cNvSpPr txBox="1"/>
      </xdr:nvSpPr>
      <xdr:spPr>
        <a:xfrm>
          <a:off x="14401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149678</xdr:rowOff>
    </xdr:from>
    <xdr:to>
      <xdr:col>20</xdr:col>
      <xdr:colOff>209550</xdr:colOff>
      <xdr:row>54</xdr:row>
      <xdr:rowOff>79828</xdr:rowOff>
    </xdr:to>
    <xdr:sp macro="" textlink="">
      <xdr:nvSpPr>
        <xdr:cNvPr id="275" name="円/楕円 274"/>
        <xdr:cNvSpPr/>
      </xdr:nvSpPr>
      <xdr:spPr>
        <a:xfrm>
          <a:off x="13843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90005</xdr:rowOff>
    </xdr:from>
    <xdr:ext cx="762000" cy="259045"/>
    <xdr:sp macro="" textlink="">
      <xdr:nvSpPr>
        <xdr:cNvPr id="276" name="テキスト ボックス 275"/>
        <xdr:cNvSpPr txBox="1"/>
      </xdr:nvSpPr>
      <xdr:spPr>
        <a:xfrm>
          <a:off x="13512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59872</xdr:rowOff>
    </xdr:from>
    <xdr:to>
      <xdr:col>19</xdr:col>
      <xdr:colOff>6350</xdr:colOff>
      <xdr:row>54</xdr:row>
      <xdr:rowOff>161472</xdr:rowOff>
    </xdr:to>
    <xdr:sp macro="" textlink="">
      <xdr:nvSpPr>
        <xdr:cNvPr id="277" name="円/楕円 276"/>
        <xdr:cNvSpPr/>
      </xdr:nvSpPr>
      <xdr:spPr>
        <a:xfrm>
          <a:off x="12954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199</xdr:rowOff>
    </xdr:from>
    <xdr:ext cx="762000" cy="259045"/>
    <xdr:sp macro="" textlink="">
      <xdr:nvSpPr>
        <xdr:cNvPr id="278" name="テキスト ボックス 277"/>
        <xdr:cNvSpPr txBox="1"/>
      </xdr:nvSpPr>
      <xdr:spPr>
        <a:xfrm>
          <a:off x="12623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補助費等の比率については、類似団体平均を下回るものの、近年増加傾向にある。これは、経常一般財源が伸びない中で、経常的な補助費等が減少していないことによる。特に一部事務組合負担金以外の補助費等の水準が類似団体に比べて高い。補助金については交付基準の見直しや終期の設定により、その抑制を図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168910</xdr:rowOff>
    </xdr:from>
    <xdr:to>
      <xdr:col>24</xdr:col>
      <xdr:colOff>31750</xdr:colOff>
      <xdr:row>41</xdr:row>
      <xdr:rowOff>92710</xdr:rowOff>
    </xdr:to>
    <xdr:cxnSp macro="">
      <xdr:nvCxnSpPr>
        <xdr:cNvPr id="306" name="直線コネクタ 305"/>
        <xdr:cNvCxnSpPr/>
      </xdr:nvCxnSpPr>
      <xdr:spPr>
        <a:xfrm flipV="1">
          <a:off x="16510000" y="58267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64787</xdr:rowOff>
    </xdr:from>
    <xdr:ext cx="762000" cy="259045"/>
    <xdr:sp macro="" textlink="">
      <xdr:nvSpPr>
        <xdr:cNvPr id="307"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41</xdr:row>
      <xdr:rowOff>92710</xdr:rowOff>
    </xdr:from>
    <xdr:to>
      <xdr:col>24</xdr:col>
      <xdr:colOff>120650</xdr:colOff>
      <xdr:row>41</xdr:row>
      <xdr:rowOff>92710</xdr:rowOff>
    </xdr:to>
    <xdr:cxnSp macro="">
      <xdr:nvCxnSpPr>
        <xdr:cNvPr id="308" name="直線コネクタ 307"/>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83837</xdr:rowOff>
    </xdr:from>
    <xdr:ext cx="762000" cy="259045"/>
    <xdr:sp macro="" textlink="">
      <xdr:nvSpPr>
        <xdr:cNvPr id="309" name="補助費等最大値テキスト"/>
        <xdr:cNvSpPr txBox="1"/>
      </xdr:nvSpPr>
      <xdr:spPr>
        <a:xfrm>
          <a:off x="16598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33</xdr:row>
      <xdr:rowOff>168910</xdr:rowOff>
    </xdr:from>
    <xdr:to>
      <xdr:col>24</xdr:col>
      <xdr:colOff>120650</xdr:colOff>
      <xdr:row>33</xdr:row>
      <xdr:rowOff>168910</xdr:rowOff>
    </xdr:to>
    <xdr:cxnSp macro="">
      <xdr:nvCxnSpPr>
        <xdr:cNvPr id="310" name="直線コネクタ 309"/>
        <xdr:cNvCxnSpPr/>
      </xdr:nvCxnSpPr>
      <xdr:spPr>
        <a:xfrm>
          <a:off x="16421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62230</xdr:rowOff>
    </xdr:from>
    <xdr:to>
      <xdr:col>24</xdr:col>
      <xdr:colOff>31750</xdr:colOff>
      <xdr:row>35</xdr:row>
      <xdr:rowOff>92710</xdr:rowOff>
    </xdr:to>
    <xdr:cxnSp macro="">
      <xdr:nvCxnSpPr>
        <xdr:cNvPr id="311" name="直線コネクタ 310"/>
        <xdr:cNvCxnSpPr/>
      </xdr:nvCxnSpPr>
      <xdr:spPr>
        <a:xfrm>
          <a:off x="15671800" y="60629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10177</xdr:rowOff>
    </xdr:from>
    <xdr:ext cx="762000" cy="259045"/>
    <xdr:sp macro="" textlink="">
      <xdr:nvSpPr>
        <xdr:cNvPr id="312" name="補助費等平均値テキスト"/>
        <xdr:cNvSpPr txBox="1"/>
      </xdr:nvSpPr>
      <xdr:spPr>
        <a:xfrm>
          <a:off x="16598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38100</xdr:rowOff>
    </xdr:from>
    <xdr:to>
      <xdr:col>24</xdr:col>
      <xdr:colOff>82550</xdr:colOff>
      <xdr:row>36</xdr:row>
      <xdr:rowOff>139700</xdr:rowOff>
    </xdr:to>
    <xdr:sp macro="" textlink="">
      <xdr:nvSpPr>
        <xdr:cNvPr id="313" name="フローチャート : 判断 312"/>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24130</xdr:rowOff>
    </xdr:from>
    <xdr:to>
      <xdr:col>22</xdr:col>
      <xdr:colOff>565150</xdr:colOff>
      <xdr:row>35</xdr:row>
      <xdr:rowOff>62230</xdr:rowOff>
    </xdr:to>
    <xdr:cxnSp macro="">
      <xdr:nvCxnSpPr>
        <xdr:cNvPr id="314" name="直線コネクタ 313"/>
        <xdr:cNvCxnSpPr/>
      </xdr:nvCxnSpPr>
      <xdr:spPr>
        <a:xfrm>
          <a:off x="14782800" y="6024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15240</xdr:rowOff>
    </xdr:from>
    <xdr:to>
      <xdr:col>22</xdr:col>
      <xdr:colOff>615950</xdr:colOff>
      <xdr:row>36</xdr:row>
      <xdr:rowOff>116840</xdr:rowOff>
    </xdr:to>
    <xdr:sp macro="" textlink="">
      <xdr:nvSpPr>
        <xdr:cNvPr id="315" name="フローチャート : 判断 314"/>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101617</xdr:rowOff>
    </xdr:from>
    <xdr:ext cx="736600" cy="259045"/>
    <xdr:sp macro="" textlink="">
      <xdr:nvSpPr>
        <xdr:cNvPr id="316" name="テキスト ボックス 315"/>
        <xdr:cNvSpPr txBox="1"/>
      </xdr:nvSpPr>
      <xdr:spPr>
        <a:xfrm>
          <a:off x="15290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1270</xdr:rowOff>
    </xdr:from>
    <xdr:to>
      <xdr:col>21</xdr:col>
      <xdr:colOff>361950</xdr:colOff>
      <xdr:row>35</xdr:row>
      <xdr:rowOff>24130</xdr:rowOff>
    </xdr:to>
    <xdr:cxnSp macro="">
      <xdr:nvCxnSpPr>
        <xdr:cNvPr id="317" name="直線コネクタ 316"/>
        <xdr:cNvCxnSpPr/>
      </xdr:nvCxnSpPr>
      <xdr:spPr>
        <a:xfrm>
          <a:off x="13893800" y="600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22860</xdr:rowOff>
    </xdr:from>
    <xdr:to>
      <xdr:col>21</xdr:col>
      <xdr:colOff>412750</xdr:colOff>
      <xdr:row>36</xdr:row>
      <xdr:rowOff>124460</xdr:rowOff>
    </xdr:to>
    <xdr:sp macro="" textlink="">
      <xdr:nvSpPr>
        <xdr:cNvPr id="318" name="フローチャート : 判断 317"/>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109237</xdr:rowOff>
    </xdr:from>
    <xdr:ext cx="762000" cy="259045"/>
    <xdr:sp macro="" textlink="">
      <xdr:nvSpPr>
        <xdr:cNvPr id="319" name="テキスト ボックス 318"/>
        <xdr:cNvSpPr txBox="1"/>
      </xdr:nvSpPr>
      <xdr:spPr>
        <a:xfrm>
          <a:off x="14401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1270</xdr:rowOff>
    </xdr:from>
    <xdr:to>
      <xdr:col>20</xdr:col>
      <xdr:colOff>158750</xdr:colOff>
      <xdr:row>35</xdr:row>
      <xdr:rowOff>54610</xdr:rowOff>
    </xdr:to>
    <xdr:cxnSp macro="">
      <xdr:nvCxnSpPr>
        <xdr:cNvPr id="320" name="直線コネクタ 319"/>
        <xdr:cNvCxnSpPr/>
      </xdr:nvCxnSpPr>
      <xdr:spPr>
        <a:xfrm flipV="1">
          <a:off x="13004800" y="6002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0</xdr:rowOff>
    </xdr:from>
    <xdr:to>
      <xdr:col>20</xdr:col>
      <xdr:colOff>209550</xdr:colOff>
      <xdr:row>36</xdr:row>
      <xdr:rowOff>101600</xdr:rowOff>
    </xdr:to>
    <xdr:sp macro="" textlink="">
      <xdr:nvSpPr>
        <xdr:cNvPr id="321" name="フローチャート : 判断 320"/>
        <xdr:cNvSpPr/>
      </xdr:nvSpPr>
      <xdr:spPr>
        <a:xfrm>
          <a:off x="13843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86377</xdr:rowOff>
    </xdr:from>
    <xdr:ext cx="762000" cy="259045"/>
    <xdr:sp macro="" textlink="">
      <xdr:nvSpPr>
        <xdr:cNvPr id="322" name="テキスト ボックス 321"/>
        <xdr:cNvSpPr txBox="1"/>
      </xdr:nvSpPr>
      <xdr:spPr>
        <a:xfrm>
          <a:off x="13512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3" name="フローチャート : 判断 322"/>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124477</xdr:rowOff>
    </xdr:from>
    <xdr:ext cx="762000" cy="259045"/>
    <xdr:sp macro="" textlink="">
      <xdr:nvSpPr>
        <xdr:cNvPr id="324" name="テキスト ボックス 323"/>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41910</xdr:rowOff>
    </xdr:from>
    <xdr:to>
      <xdr:col>24</xdr:col>
      <xdr:colOff>82550</xdr:colOff>
      <xdr:row>35</xdr:row>
      <xdr:rowOff>143510</xdr:rowOff>
    </xdr:to>
    <xdr:sp macro="" textlink="">
      <xdr:nvSpPr>
        <xdr:cNvPr id="330" name="円/楕円 329"/>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58437</xdr:rowOff>
    </xdr:from>
    <xdr:ext cx="762000" cy="259045"/>
    <xdr:sp macro="" textlink="">
      <xdr:nvSpPr>
        <xdr:cNvPr id="331"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11430</xdr:rowOff>
    </xdr:from>
    <xdr:to>
      <xdr:col>22</xdr:col>
      <xdr:colOff>615950</xdr:colOff>
      <xdr:row>35</xdr:row>
      <xdr:rowOff>113030</xdr:rowOff>
    </xdr:to>
    <xdr:sp macro="" textlink="">
      <xdr:nvSpPr>
        <xdr:cNvPr id="332" name="円/楕円 331"/>
        <xdr:cNvSpPr/>
      </xdr:nvSpPr>
      <xdr:spPr>
        <a:xfrm>
          <a:off x="15621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33" name="テキスト ボックス 332"/>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144780</xdr:rowOff>
    </xdr:from>
    <xdr:to>
      <xdr:col>21</xdr:col>
      <xdr:colOff>412750</xdr:colOff>
      <xdr:row>35</xdr:row>
      <xdr:rowOff>74930</xdr:rowOff>
    </xdr:to>
    <xdr:sp macro="" textlink="">
      <xdr:nvSpPr>
        <xdr:cNvPr id="334" name="円/楕円 333"/>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85107</xdr:rowOff>
    </xdr:from>
    <xdr:ext cx="762000" cy="259045"/>
    <xdr:sp macro="" textlink="">
      <xdr:nvSpPr>
        <xdr:cNvPr id="335" name="テキスト ボックス 334"/>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121920</xdr:rowOff>
    </xdr:from>
    <xdr:to>
      <xdr:col>20</xdr:col>
      <xdr:colOff>209550</xdr:colOff>
      <xdr:row>35</xdr:row>
      <xdr:rowOff>52070</xdr:rowOff>
    </xdr:to>
    <xdr:sp macro="" textlink="">
      <xdr:nvSpPr>
        <xdr:cNvPr id="336" name="円/楕円 335"/>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62247</xdr:rowOff>
    </xdr:from>
    <xdr:ext cx="762000" cy="259045"/>
    <xdr:sp macro="" textlink="">
      <xdr:nvSpPr>
        <xdr:cNvPr id="337" name="テキスト ボックス 336"/>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3810</xdr:rowOff>
    </xdr:from>
    <xdr:to>
      <xdr:col>19</xdr:col>
      <xdr:colOff>6350</xdr:colOff>
      <xdr:row>35</xdr:row>
      <xdr:rowOff>105410</xdr:rowOff>
    </xdr:to>
    <xdr:sp macro="" textlink="">
      <xdr:nvSpPr>
        <xdr:cNvPr id="338" name="円/楕円 337"/>
        <xdr:cNvSpPr/>
      </xdr:nvSpPr>
      <xdr:spPr>
        <a:xfrm>
          <a:off x="12954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115587</xdr:rowOff>
    </xdr:from>
    <xdr:ext cx="762000" cy="259045"/>
    <xdr:sp macro="" textlink="">
      <xdr:nvSpPr>
        <xdr:cNvPr id="339" name="テキスト ボックス 338"/>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前に大型事業が集中し、旧町村の地方債を引き継いだことにより、地方債残高が増加した。合併以後は、地方債の発行抑制に努めたため、残高及び公債費は減少傾向にある。比率も類似団体比較では、平均程度となったが、県内及び全国平均との比較では、まだ１ポイント以上、上回っている。引き続き、地方債の発行の抑制を行い、将来負担の軽減を図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50800</xdr:rowOff>
    </xdr:from>
    <xdr:to>
      <xdr:col>7</xdr:col>
      <xdr:colOff>15875</xdr:colOff>
      <xdr:row>82</xdr:row>
      <xdr:rowOff>50800</xdr:rowOff>
    </xdr:to>
    <xdr:cxnSp macro="">
      <xdr:nvCxnSpPr>
        <xdr:cNvPr id="367" name="直線コネクタ 366"/>
        <xdr:cNvCxnSpPr/>
      </xdr:nvCxnSpPr>
      <xdr:spPr>
        <a:xfrm flipV="1">
          <a:off x="4826000" y="12738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22877</xdr:rowOff>
    </xdr:from>
    <xdr:ext cx="762000" cy="259045"/>
    <xdr:sp macro="" textlink="">
      <xdr:nvSpPr>
        <xdr:cNvPr id="368"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82</xdr:row>
      <xdr:rowOff>50800</xdr:rowOff>
    </xdr:from>
    <xdr:to>
      <xdr:col>7</xdr:col>
      <xdr:colOff>104775</xdr:colOff>
      <xdr:row>82</xdr:row>
      <xdr:rowOff>50800</xdr:rowOff>
    </xdr:to>
    <xdr:cxnSp macro="">
      <xdr:nvCxnSpPr>
        <xdr:cNvPr id="369" name="直線コネクタ 368"/>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137177</xdr:rowOff>
    </xdr:from>
    <xdr:ext cx="762000" cy="259045"/>
    <xdr:sp macro="" textlink="">
      <xdr:nvSpPr>
        <xdr:cNvPr id="370"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74</xdr:row>
      <xdr:rowOff>50800</xdr:rowOff>
    </xdr:from>
    <xdr:to>
      <xdr:col>7</xdr:col>
      <xdr:colOff>104775</xdr:colOff>
      <xdr:row>74</xdr:row>
      <xdr:rowOff>50800</xdr:rowOff>
    </xdr:to>
    <xdr:cxnSp macro="">
      <xdr:nvCxnSpPr>
        <xdr:cNvPr id="371" name="直線コネクタ 370"/>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69850</xdr:rowOff>
    </xdr:from>
    <xdr:to>
      <xdr:col>7</xdr:col>
      <xdr:colOff>15875</xdr:colOff>
      <xdr:row>79</xdr:row>
      <xdr:rowOff>100330</xdr:rowOff>
    </xdr:to>
    <xdr:cxnSp macro="">
      <xdr:nvCxnSpPr>
        <xdr:cNvPr id="372" name="直線コネクタ 371"/>
        <xdr:cNvCxnSpPr/>
      </xdr:nvCxnSpPr>
      <xdr:spPr>
        <a:xfrm flipV="1">
          <a:off x="3987800" y="13614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170197</xdr:rowOff>
    </xdr:from>
    <xdr:ext cx="762000" cy="259045"/>
    <xdr:sp macro="" textlink="">
      <xdr:nvSpPr>
        <xdr:cNvPr id="373" name="公債費平均値テキスト"/>
        <xdr:cNvSpPr txBox="1"/>
      </xdr:nvSpPr>
      <xdr:spPr>
        <a:xfrm>
          <a:off x="4914900" y="1354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26670</xdr:rowOff>
    </xdr:from>
    <xdr:to>
      <xdr:col>7</xdr:col>
      <xdr:colOff>66675</xdr:colOff>
      <xdr:row>79</xdr:row>
      <xdr:rowOff>128270</xdr:rowOff>
    </xdr:to>
    <xdr:sp macro="" textlink="">
      <xdr:nvSpPr>
        <xdr:cNvPr id="374" name="フローチャート : 判断 373"/>
        <xdr:cNvSpPr/>
      </xdr:nvSpPr>
      <xdr:spPr>
        <a:xfrm>
          <a:off x="47752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100330</xdr:rowOff>
    </xdr:from>
    <xdr:to>
      <xdr:col>5</xdr:col>
      <xdr:colOff>549275</xdr:colOff>
      <xdr:row>79</xdr:row>
      <xdr:rowOff>168911</xdr:rowOff>
    </xdr:to>
    <xdr:cxnSp macro="">
      <xdr:nvCxnSpPr>
        <xdr:cNvPr id="375" name="直線コネクタ 374"/>
        <xdr:cNvCxnSpPr/>
      </xdr:nvCxnSpPr>
      <xdr:spPr>
        <a:xfrm flipV="1">
          <a:off x="3098800" y="136448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41911</xdr:rowOff>
    </xdr:from>
    <xdr:to>
      <xdr:col>5</xdr:col>
      <xdr:colOff>600075</xdr:colOff>
      <xdr:row>79</xdr:row>
      <xdr:rowOff>143511</xdr:rowOff>
    </xdr:to>
    <xdr:sp macro="" textlink="">
      <xdr:nvSpPr>
        <xdr:cNvPr id="376" name="フローチャート : 判断 375"/>
        <xdr:cNvSpPr/>
      </xdr:nvSpPr>
      <xdr:spPr>
        <a:xfrm>
          <a:off x="3937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153688</xdr:rowOff>
    </xdr:from>
    <xdr:ext cx="736600" cy="259045"/>
    <xdr:sp macro="" textlink="">
      <xdr:nvSpPr>
        <xdr:cNvPr id="377" name="テキスト ボックス 376"/>
        <xdr:cNvSpPr txBox="1"/>
      </xdr:nvSpPr>
      <xdr:spPr>
        <a:xfrm>
          <a:off x="3606800" y="13355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168911</xdr:rowOff>
    </xdr:from>
    <xdr:to>
      <xdr:col>4</xdr:col>
      <xdr:colOff>346075</xdr:colOff>
      <xdr:row>80</xdr:row>
      <xdr:rowOff>12700</xdr:rowOff>
    </xdr:to>
    <xdr:cxnSp macro="">
      <xdr:nvCxnSpPr>
        <xdr:cNvPr id="378" name="直線コネクタ 377"/>
        <xdr:cNvCxnSpPr/>
      </xdr:nvCxnSpPr>
      <xdr:spPr>
        <a:xfrm flipV="1">
          <a:off x="2209800" y="137134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95250</xdr:rowOff>
    </xdr:from>
    <xdr:to>
      <xdr:col>4</xdr:col>
      <xdr:colOff>396875</xdr:colOff>
      <xdr:row>80</xdr:row>
      <xdr:rowOff>25400</xdr:rowOff>
    </xdr:to>
    <xdr:sp macro="" textlink="">
      <xdr:nvSpPr>
        <xdr:cNvPr id="379" name="フローチャート : 判断 378"/>
        <xdr:cNvSpPr/>
      </xdr:nvSpPr>
      <xdr:spPr>
        <a:xfrm>
          <a:off x="3048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35577</xdr:rowOff>
    </xdr:from>
    <xdr:ext cx="762000" cy="259045"/>
    <xdr:sp macro="" textlink="">
      <xdr:nvSpPr>
        <xdr:cNvPr id="380" name="テキスト ボックス 379"/>
        <xdr:cNvSpPr txBox="1"/>
      </xdr:nvSpPr>
      <xdr:spPr>
        <a:xfrm>
          <a:off x="2717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12700</xdr:rowOff>
    </xdr:from>
    <xdr:to>
      <xdr:col>3</xdr:col>
      <xdr:colOff>142875</xdr:colOff>
      <xdr:row>81</xdr:row>
      <xdr:rowOff>39370</xdr:rowOff>
    </xdr:to>
    <xdr:cxnSp macro="">
      <xdr:nvCxnSpPr>
        <xdr:cNvPr id="381" name="直線コネクタ 380"/>
        <xdr:cNvCxnSpPr/>
      </xdr:nvCxnSpPr>
      <xdr:spPr>
        <a:xfrm flipV="1">
          <a:off x="1320800" y="137287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87630</xdr:rowOff>
    </xdr:from>
    <xdr:to>
      <xdr:col>3</xdr:col>
      <xdr:colOff>193675</xdr:colOff>
      <xdr:row>80</xdr:row>
      <xdr:rowOff>17780</xdr:rowOff>
    </xdr:to>
    <xdr:sp macro="" textlink="">
      <xdr:nvSpPr>
        <xdr:cNvPr id="382" name="フローチャート : 判断 381"/>
        <xdr:cNvSpPr/>
      </xdr:nvSpPr>
      <xdr:spPr>
        <a:xfrm>
          <a:off x="2159000" y="1363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27957</xdr:rowOff>
    </xdr:from>
    <xdr:ext cx="762000" cy="259045"/>
    <xdr:sp macro="" textlink="">
      <xdr:nvSpPr>
        <xdr:cNvPr id="383" name="テキスト ボックス 382"/>
        <xdr:cNvSpPr txBox="1"/>
      </xdr:nvSpPr>
      <xdr:spPr>
        <a:xfrm>
          <a:off x="1828800" y="1340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45720</xdr:rowOff>
    </xdr:from>
    <xdr:to>
      <xdr:col>1</xdr:col>
      <xdr:colOff>676275</xdr:colOff>
      <xdr:row>80</xdr:row>
      <xdr:rowOff>147320</xdr:rowOff>
    </xdr:to>
    <xdr:sp macro="" textlink="">
      <xdr:nvSpPr>
        <xdr:cNvPr id="384" name="フローチャート : 判断 383"/>
        <xdr:cNvSpPr/>
      </xdr:nvSpPr>
      <xdr:spPr>
        <a:xfrm>
          <a:off x="1270000" y="1376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157497</xdr:rowOff>
    </xdr:from>
    <xdr:ext cx="762000" cy="259045"/>
    <xdr:sp macro="" textlink="">
      <xdr:nvSpPr>
        <xdr:cNvPr id="385" name="テキスト ボックス 384"/>
        <xdr:cNvSpPr txBox="1"/>
      </xdr:nvSpPr>
      <xdr:spPr>
        <a:xfrm>
          <a:off x="939800" y="1353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19050</xdr:rowOff>
    </xdr:from>
    <xdr:to>
      <xdr:col>7</xdr:col>
      <xdr:colOff>66675</xdr:colOff>
      <xdr:row>79</xdr:row>
      <xdr:rowOff>120650</xdr:rowOff>
    </xdr:to>
    <xdr:sp macro="" textlink="">
      <xdr:nvSpPr>
        <xdr:cNvPr id="391" name="円/楕円 390"/>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35577</xdr:rowOff>
    </xdr:from>
    <xdr:ext cx="762000" cy="259045"/>
    <xdr:sp macro="" textlink="">
      <xdr:nvSpPr>
        <xdr:cNvPr id="392" name="公債費該当値テキスト"/>
        <xdr:cNvSpPr txBox="1"/>
      </xdr:nvSpPr>
      <xdr:spPr>
        <a:xfrm>
          <a:off x="49149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49530</xdr:rowOff>
    </xdr:from>
    <xdr:to>
      <xdr:col>5</xdr:col>
      <xdr:colOff>600075</xdr:colOff>
      <xdr:row>79</xdr:row>
      <xdr:rowOff>151130</xdr:rowOff>
    </xdr:to>
    <xdr:sp macro="" textlink="">
      <xdr:nvSpPr>
        <xdr:cNvPr id="393" name="円/楕円 392"/>
        <xdr:cNvSpPr/>
      </xdr:nvSpPr>
      <xdr:spPr>
        <a:xfrm>
          <a:off x="3937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135907</xdr:rowOff>
    </xdr:from>
    <xdr:ext cx="736600" cy="259045"/>
    <xdr:sp macro="" textlink="">
      <xdr:nvSpPr>
        <xdr:cNvPr id="394" name="テキスト ボックス 393"/>
        <xdr:cNvSpPr txBox="1"/>
      </xdr:nvSpPr>
      <xdr:spPr>
        <a:xfrm>
          <a:off x="3606800" y="1368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118111</xdr:rowOff>
    </xdr:from>
    <xdr:to>
      <xdr:col>4</xdr:col>
      <xdr:colOff>396875</xdr:colOff>
      <xdr:row>80</xdr:row>
      <xdr:rowOff>48261</xdr:rowOff>
    </xdr:to>
    <xdr:sp macro="" textlink="">
      <xdr:nvSpPr>
        <xdr:cNvPr id="395" name="円/楕円 394"/>
        <xdr:cNvSpPr/>
      </xdr:nvSpPr>
      <xdr:spPr>
        <a:xfrm>
          <a:off x="3048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33038</xdr:rowOff>
    </xdr:from>
    <xdr:ext cx="762000" cy="259045"/>
    <xdr:sp macro="" textlink="">
      <xdr:nvSpPr>
        <xdr:cNvPr id="396" name="テキスト ボックス 395"/>
        <xdr:cNvSpPr txBox="1"/>
      </xdr:nvSpPr>
      <xdr:spPr>
        <a:xfrm>
          <a:off x="2717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133350</xdr:rowOff>
    </xdr:from>
    <xdr:to>
      <xdr:col>3</xdr:col>
      <xdr:colOff>193675</xdr:colOff>
      <xdr:row>80</xdr:row>
      <xdr:rowOff>63500</xdr:rowOff>
    </xdr:to>
    <xdr:sp macro="" textlink="">
      <xdr:nvSpPr>
        <xdr:cNvPr id="397" name="円/楕円 396"/>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48277</xdr:rowOff>
    </xdr:from>
    <xdr:ext cx="762000" cy="259045"/>
    <xdr:sp macro="" textlink="">
      <xdr:nvSpPr>
        <xdr:cNvPr id="398" name="テキスト ボックス 397"/>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160020</xdr:rowOff>
    </xdr:from>
    <xdr:to>
      <xdr:col>1</xdr:col>
      <xdr:colOff>676275</xdr:colOff>
      <xdr:row>81</xdr:row>
      <xdr:rowOff>90170</xdr:rowOff>
    </xdr:to>
    <xdr:sp macro="" textlink="">
      <xdr:nvSpPr>
        <xdr:cNvPr id="399" name="円/楕円 398"/>
        <xdr:cNvSpPr/>
      </xdr:nvSpPr>
      <xdr:spPr>
        <a:xfrm>
          <a:off x="1270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74947</xdr:rowOff>
    </xdr:from>
    <xdr:ext cx="762000" cy="259045"/>
    <xdr:sp macro="" textlink="">
      <xdr:nvSpPr>
        <xdr:cNvPr id="400" name="テキスト ボックス 399"/>
        <xdr:cNvSpPr txBox="1"/>
      </xdr:nvSpPr>
      <xdr:spPr>
        <a:xfrm>
          <a:off x="939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比率は、類似団体及び全国、熊本県平均を下回っている。これは、経常経費が低いのではなく、経常一般財源の８割を占める普通交付税が合併特例によりかさ上げされているためである。この特例措置は平成２７年度から段階的に縮減されていく予定であり、今後、比率は上昇することが予想される。現在でも高い人件費を適正な定員管理により抑制するほか、事務事業の見直しにより、経常経費の削減を図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5" name="直線コネクタ 414"/>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6" name="テキスト ボックス 415"/>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9" name="直線コネクタ 418"/>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0" name="テキスト ボックス 419"/>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104140</xdr:rowOff>
    </xdr:from>
    <xdr:to>
      <xdr:col>24</xdr:col>
      <xdr:colOff>31750</xdr:colOff>
      <xdr:row>80</xdr:row>
      <xdr:rowOff>115570</xdr:rowOff>
    </xdr:to>
    <xdr:cxnSp macro="">
      <xdr:nvCxnSpPr>
        <xdr:cNvPr id="424" name="直線コネクタ 423"/>
        <xdr:cNvCxnSpPr/>
      </xdr:nvCxnSpPr>
      <xdr:spPr>
        <a:xfrm flipV="1">
          <a:off x="16510000" y="1261999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5"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6" name="直線コネクタ 425"/>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19067</xdr:rowOff>
    </xdr:from>
    <xdr:ext cx="762000" cy="259045"/>
    <xdr:sp macro="" textlink="">
      <xdr:nvSpPr>
        <xdr:cNvPr id="427" name="公債費以外最大値テキスト"/>
        <xdr:cNvSpPr txBox="1"/>
      </xdr:nvSpPr>
      <xdr:spPr>
        <a:xfrm>
          <a:off x="16598900" y="1236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23</xdr:col>
      <xdr:colOff>628650</xdr:colOff>
      <xdr:row>73</xdr:row>
      <xdr:rowOff>104140</xdr:rowOff>
    </xdr:from>
    <xdr:to>
      <xdr:col>24</xdr:col>
      <xdr:colOff>120650</xdr:colOff>
      <xdr:row>73</xdr:row>
      <xdr:rowOff>104140</xdr:rowOff>
    </xdr:to>
    <xdr:cxnSp macro="">
      <xdr:nvCxnSpPr>
        <xdr:cNvPr id="428" name="直線コネクタ 427"/>
        <xdr:cNvCxnSpPr/>
      </xdr:nvCxnSpPr>
      <xdr:spPr>
        <a:xfrm>
          <a:off x="16421100" y="1261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86995</xdr:rowOff>
    </xdr:from>
    <xdr:to>
      <xdr:col>24</xdr:col>
      <xdr:colOff>31750</xdr:colOff>
      <xdr:row>75</xdr:row>
      <xdr:rowOff>115570</xdr:rowOff>
    </xdr:to>
    <xdr:cxnSp macro="">
      <xdr:nvCxnSpPr>
        <xdr:cNvPr id="429" name="直線コネクタ 428"/>
        <xdr:cNvCxnSpPr/>
      </xdr:nvCxnSpPr>
      <xdr:spPr>
        <a:xfrm>
          <a:off x="15671800" y="129457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105427</xdr:rowOff>
    </xdr:from>
    <xdr:ext cx="762000" cy="259045"/>
    <xdr:sp macro="" textlink="">
      <xdr:nvSpPr>
        <xdr:cNvPr id="430" name="公債費以外平均値テキスト"/>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31" name="フローチャート : 判断 430"/>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29845</xdr:rowOff>
    </xdr:from>
    <xdr:to>
      <xdr:col>22</xdr:col>
      <xdr:colOff>565150</xdr:colOff>
      <xdr:row>75</xdr:row>
      <xdr:rowOff>86995</xdr:rowOff>
    </xdr:to>
    <xdr:cxnSp macro="">
      <xdr:nvCxnSpPr>
        <xdr:cNvPr id="432" name="直線コネクタ 431"/>
        <xdr:cNvCxnSpPr/>
      </xdr:nvCxnSpPr>
      <xdr:spPr>
        <a:xfrm>
          <a:off x="14782800" y="128885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104775</xdr:rowOff>
    </xdr:from>
    <xdr:to>
      <xdr:col>22</xdr:col>
      <xdr:colOff>615950</xdr:colOff>
      <xdr:row>76</xdr:row>
      <xdr:rowOff>34925</xdr:rowOff>
    </xdr:to>
    <xdr:sp macro="" textlink="">
      <xdr:nvSpPr>
        <xdr:cNvPr id="433" name="フローチャート : 判断 432"/>
        <xdr:cNvSpPr/>
      </xdr:nvSpPr>
      <xdr:spPr>
        <a:xfrm>
          <a:off x="15621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19702</xdr:rowOff>
    </xdr:from>
    <xdr:ext cx="736600" cy="259045"/>
    <xdr:sp macro="" textlink="">
      <xdr:nvSpPr>
        <xdr:cNvPr id="434" name="テキスト ボックス 433"/>
        <xdr:cNvSpPr txBox="1"/>
      </xdr:nvSpPr>
      <xdr:spPr>
        <a:xfrm>
          <a:off x="15290800" y="13049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64135</xdr:rowOff>
    </xdr:from>
    <xdr:to>
      <xdr:col>21</xdr:col>
      <xdr:colOff>361950</xdr:colOff>
      <xdr:row>75</xdr:row>
      <xdr:rowOff>29845</xdr:rowOff>
    </xdr:to>
    <xdr:cxnSp macro="">
      <xdr:nvCxnSpPr>
        <xdr:cNvPr id="435" name="直線コネクタ 434"/>
        <xdr:cNvCxnSpPr/>
      </xdr:nvCxnSpPr>
      <xdr:spPr>
        <a:xfrm>
          <a:off x="13893800" y="1275143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36" name="フローチャート : 判断 435"/>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2557</xdr:rowOff>
    </xdr:from>
    <xdr:ext cx="762000" cy="259045"/>
    <xdr:sp macro="" textlink="">
      <xdr:nvSpPr>
        <xdr:cNvPr id="437" name="テキスト ボックス 436"/>
        <xdr:cNvSpPr txBox="1"/>
      </xdr:nvSpPr>
      <xdr:spPr>
        <a:xfrm>
          <a:off x="14401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64135</xdr:rowOff>
    </xdr:from>
    <xdr:to>
      <xdr:col>20</xdr:col>
      <xdr:colOff>158750</xdr:colOff>
      <xdr:row>75</xdr:row>
      <xdr:rowOff>115570</xdr:rowOff>
    </xdr:to>
    <xdr:cxnSp macro="">
      <xdr:nvCxnSpPr>
        <xdr:cNvPr id="438" name="直線コネクタ 437"/>
        <xdr:cNvCxnSpPr/>
      </xdr:nvCxnSpPr>
      <xdr:spPr>
        <a:xfrm flipV="1">
          <a:off x="13004800" y="12751435"/>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39" name="フローチャート : 判断 438"/>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36847</xdr:rowOff>
    </xdr:from>
    <xdr:ext cx="762000" cy="259045"/>
    <xdr:sp macro="" textlink="">
      <xdr:nvSpPr>
        <xdr:cNvPr id="440" name="テキスト ボックス 439"/>
        <xdr:cNvSpPr txBox="1"/>
      </xdr:nvSpPr>
      <xdr:spPr>
        <a:xfrm>
          <a:off x="13512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47625</xdr:rowOff>
    </xdr:from>
    <xdr:to>
      <xdr:col>19</xdr:col>
      <xdr:colOff>6350</xdr:colOff>
      <xdr:row>75</xdr:row>
      <xdr:rowOff>149225</xdr:rowOff>
    </xdr:to>
    <xdr:sp macro="" textlink="">
      <xdr:nvSpPr>
        <xdr:cNvPr id="441" name="フローチャート : 判断 440"/>
        <xdr:cNvSpPr/>
      </xdr:nvSpPr>
      <xdr:spPr>
        <a:xfrm>
          <a:off x="12954000" y="129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159402</xdr:rowOff>
    </xdr:from>
    <xdr:ext cx="762000" cy="259045"/>
    <xdr:sp macro="" textlink="">
      <xdr:nvSpPr>
        <xdr:cNvPr id="442" name="テキスト ボックス 441"/>
        <xdr:cNvSpPr txBox="1"/>
      </xdr:nvSpPr>
      <xdr:spPr>
        <a:xfrm>
          <a:off x="12623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64770</xdr:rowOff>
    </xdr:from>
    <xdr:to>
      <xdr:col>24</xdr:col>
      <xdr:colOff>82550</xdr:colOff>
      <xdr:row>75</xdr:row>
      <xdr:rowOff>166370</xdr:rowOff>
    </xdr:to>
    <xdr:sp macro="" textlink="">
      <xdr:nvSpPr>
        <xdr:cNvPr id="448" name="円/楕円 447"/>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81297</xdr:rowOff>
    </xdr:from>
    <xdr:ext cx="762000" cy="259045"/>
    <xdr:sp macro="" textlink="">
      <xdr:nvSpPr>
        <xdr:cNvPr id="449" name="公債費以外該当値テキスト"/>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36195</xdr:rowOff>
    </xdr:from>
    <xdr:to>
      <xdr:col>22</xdr:col>
      <xdr:colOff>615950</xdr:colOff>
      <xdr:row>75</xdr:row>
      <xdr:rowOff>137795</xdr:rowOff>
    </xdr:to>
    <xdr:sp macro="" textlink="">
      <xdr:nvSpPr>
        <xdr:cNvPr id="450" name="円/楕円 449"/>
        <xdr:cNvSpPr/>
      </xdr:nvSpPr>
      <xdr:spPr>
        <a:xfrm>
          <a:off x="15621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147972</xdr:rowOff>
    </xdr:from>
    <xdr:ext cx="736600" cy="259045"/>
    <xdr:sp macro="" textlink="">
      <xdr:nvSpPr>
        <xdr:cNvPr id="451" name="テキスト ボックス 450"/>
        <xdr:cNvSpPr txBox="1"/>
      </xdr:nvSpPr>
      <xdr:spPr>
        <a:xfrm>
          <a:off x="15290800" y="1266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150495</xdr:rowOff>
    </xdr:from>
    <xdr:to>
      <xdr:col>21</xdr:col>
      <xdr:colOff>412750</xdr:colOff>
      <xdr:row>75</xdr:row>
      <xdr:rowOff>80645</xdr:rowOff>
    </xdr:to>
    <xdr:sp macro="" textlink="">
      <xdr:nvSpPr>
        <xdr:cNvPr id="452" name="円/楕円 451"/>
        <xdr:cNvSpPr/>
      </xdr:nvSpPr>
      <xdr:spPr>
        <a:xfrm>
          <a:off x="14732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90822</xdr:rowOff>
    </xdr:from>
    <xdr:ext cx="762000" cy="259045"/>
    <xdr:sp macro="" textlink="">
      <xdr:nvSpPr>
        <xdr:cNvPr id="453" name="テキスト ボックス 452"/>
        <xdr:cNvSpPr txBox="1"/>
      </xdr:nvSpPr>
      <xdr:spPr>
        <a:xfrm>
          <a:off x="14401800" y="1260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13335</xdr:rowOff>
    </xdr:from>
    <xdr:to>
      <xdr:col>20</xdr:col>
      <xdr:colOff>209550</xdr:colOff>
      <xdr:row>74</xdr:row>
      <xdr:rowOff>114935</xdr:rowOff>
    </xdr:to>
    <xdr:sp macro="" textlink="">
      <xdr:nvSpPr>
        <xdr:cNvPr id="454" name="円/楕円 453"/>
        <xdr:cNvSpPr/>
      </xdr:nvSpPr>
      <xdr:spPr>
        <a:xfrm>
          <a:off x="138430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125112</xdr:rowOff>
    </xdr:from>
    <xdr:ext cx="762000" cy="259045"/>
    <xdr:sp macro="" textlink="">
      <xdr:nvSpPr>
        <xdr:cNvPr id="455" name="テキスト ボックス 454"/>
        <xdr:cNvSpPr txBox="1"/>
      </xdr:nvSpPr>
      <xdr:spPr>
        <a:xfrm>
          <a:off x="13512800" y="1246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56" name="円/楕円 455"/>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151147</xdr:rowOff>
    </xdr:from>
    <xdr:ext cx="762000" cy="259045"/>
    <xdr:sp macro="" textlink="">
      <xdr:nvSpPr>
        <xdr:cNvPr id="457" name="テキスト ボックス 456"/>
        <xdr:cNvSpPr txBox="1"/>
      </xdr:nvSpPr>
      <xdr:spPr>
        <a:xfrm>
          <a:off x="12623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熊本県山都町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377</xdr:rowOff>
    </xdr:from>
    <xdr:to>
      <xdr:col>4</xdr:col>
      <xdr:colOff>1117600</xdr:colOff>
      <xdr:row>19</xdr:row>
      <xdr:rowOff>109278</xdr:rowOff>
    </xdr:to>
    <xdr:cxnSp macro="">
      <xdr:nvCxnSpPr>
        <xdr:cNvPr id="47" name="直線コネクタ 46"/>
        <xdr:cNvCxnSpPr/>
      </xdr:nvCxnSpPr>
      <xdr:spPr bwMode="auto">
        <a:xfrm flipV="1">
          <a:off x="5651500" y="1933952"/>
          <a:ext cx="0" cy="14805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81355</xdr:rowOff>
    </xdr:from>
    <xdr:ext cx="762000" cy="259045"/>
    <xdr:sp macro="" textlink="">
      <xdr:nvSpPr>
        <xdr:cNvPr id="48" name="人口1人当たり決算額の推移最小値テキスト130"/>
        <xdr:cNvSpPr txBox="1"/>
      </xdr:nvSpPr>
      <xdr:spPr>
        <a:xfrm>
          <a:off x="5740400" y="3386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78,003</a:t>
          </a:r>
          <a:endParaRPr kumimoji="1" lang="ja-JP" altLang="en-US" sz="1000" b="1">
            <a:latin typeface="ＭＳ Ｐゴシック"/>
          </a:endParaRPr>
        </a:p>
      </xdr:txBody>
    </xdr:sp>
    <xdr:clientData/>
  </xdr:oneCellAnchor>
  <xdr:twoCellAnchor>
    <xdr:from>
      <xdr:col>4</xdr:col>
      <xdr:colOff>1028700</xdr:colOff>
      <xdr:row>19</xdr:row>
      <xdr:rowOff>109278</xdr:rowOff>
    </xdr:from>
    <xdr:to>
      <xdr:col>5</xdr:col>
      <xdr:colOff>73025</xdr:colOff>
      <xdr:row>19</xdr:row>
      <xdr:rowOff>109278</xdr:rowOff>
    </xdr:to>
    <xdr:cxnSp macro="">
      <xdr:nvCxnSpPr>
        <xdr:cNvPr id="49" name="直線コネクタ 48"/>
        <xdr:cNvCxnSpPr/>
      </xdr:nvCxnSpPr>
      <xdr:spPr bwMode="auto">
        <a:xfrm>
          <a:off x="5562600" y="3414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86754</xdr:rowOff>
    </xdr:from>
    <xdr:ext cx="762000" cy="259045"/>
    <xdr:sp macro="" textlink="">
      <xdr:nvSpPr>
        <xdr:cNvPr id="50" name="人口1人当たり決算額の推移最大値テキスト130"/>
        <xdr:cNvSpPr txBox="1"/>
      </xdr:nvSpPr>
      <xdr:spPr>
        <a:xfrm>
          <a:off x="5740400" y="167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214,007</a:t>
          </a:r>
          <a:endParaRPr kumimoji="1" lang="ja-JP" altLang="en-US" sz="1000" b="1">
            <a:latin typeface="ＭＳ Ｐゴシック"/>
          </a:endParaRPr>
        </a:p>
      </xdr:txBody>
    </xdr:sp>
    <xdr:clientData/>
  </xdr:oneCellAnchor>
  <xdr:twoCellAnchor>
    <xdr:from>
      <xdr:col>4</xdr:col>
      <xdr:colOff>1028700</xdr:colOff>
      <xdr:row>11</xdr:row>
      <xdr:rowOff>377</xdr:rowOff>
    </xdr:from>
    <xdr:to>
      <xdr:col>5</xdr:col>
      <xdr:colOff>73025</xdr:colOff>
      <xdr:row>11</xdr:row>
      <xdr:rowOff>377</xdr:rowOff>
    </xdr:to>
    <xdr:cxnSp macro="">
      <xdr:nvCxnSpPr>
        <xdr:cNvPr id="51" name="直線コネクタ 50"/>
        <xdr:cNvCxnSpPr/>
      </xdr:nvCxnSpPr>
      <xdr:spPr bwMode="auto">
        <a:xfrm>
          <a:off x="5562600" y="19339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35016</xdr:rowOff>
    </xdr:from>
    <xdr:to>
      <xdr:col>4</xdr:col>
      <xdr:colOff>1117600</xdr:colOff>
      <xdr:row>15</xdr:row>
      <xdr:rowOff>61577</xdr:rowOff>
    </xdr:to>
    <xdr:cxnSp macro="">
      <xdr:nvCxnSpPr>
        <xdr:cNvPr id="52" name="直線コネクタ 51"/>
        <xdr:cNvCxnSpPr/>
      </xdr:nvCxnSpPr>
      <xdr:spPr bwMode="auto">
        <a:xfrm>
          <a:off x="5003800" y="2654391"/>
          <a:ext cx="647700" cy="26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165309</xdr:rowOff>
    </xdr:from>
    <xdr:ext cx="762000" cy="259045"/>
    <xdr:sp macro="" textlink="">
      <xdr:nvSpPr>
        <xdr:cNvPr id="53" name="人口1人当たり決算額の推移平均値テキスト130"/>
        <xdr:cNvSpPr txBox="1"/>
      </xdr:nvSpPr>
      <xdr:spPr>
        <a:xfrm>
          <a:off x="5740400" y="2956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21782</xdr:rowOff>
    </xdr:from>
    <xdr:to>
      <xdr:col>5</xdr:col>
      <xdr:colOff>34925</xdr:colOff>
      <xdr:row>17</xdr:row>
      <xdr:rowOff>123382</xdr:rowOff>
    </xdr:to>
    <xdr:sp macro="" textlink="">
      <xdr:nvSpPr>
        <xdr:cNvPr id="54" name="フローチャート : 判断 53"/>
        <xdr:cNvSpPr/>
      </xdr:nvSpPr>
      <xdr:spPr bwMode="auto">
        <a:xfrm>
          <a:off x="56007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151384</xdr:rowOff>
    </xdr:from>
    <xdr:to>
      <xdr:col>4</xdr:col>
      <xdr:colOff>469900</xdr:colOff>
      <xdr:row>15</xdr:row>
      <xdr:rowOff>35016</xdr:rowOff>
    </xdr:to>
    <xdr:cxnSp macro="">
      <xdr:nvCxnSpPr>
        <xdr:cNvPr id="55" name="直線コネクタ 54"/>
        <xdr:cNvCxnSpPr/>
      </xdr:nvCxnSpPr>
      <xdr:spPr bwMode="auto">
        <a:xfrm>
          <a:off x="4305300" y="2599309"/>
          <a:ext cx="698500" cy="55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156613</xdr:rowOff>
    </xdr:from>
    <xdr:to>
      <xdr:col>4</xdr:col>
      <xdr:colOff>520700</xdr:colOff>
      <xdr:row>17</xdr:row>
      <xdr:rowOff>86763</xdr:rowOff>
    </xdr:to>
    <xdr:sp macro="" textlink="">
      <xdr:nvSpPr>
        <xdr:cNvPr id="56" name="フローチャート : 判断 55"/>
        <xdr:cNvSpPr/>
      </xdr:nvSpPr>
      <xdr:spPr bwMode="auto">
        <a:xfrm>
          <a:off x="4953000" y="294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71540</xdr:rowOff>
    </xdr:from>
    <xdr:ext cx="736600" cy="259045"/>
    <xdr:sp macro="" textlink="">
      <xdr:nvSpPr>
        <xdr:cNvPr id="57" name="テキスト ボックス 56"/>
        <xdr:cNvSpPr txBox="1"/>
      </xdr:nvSpPr>
      <xdr:spPr>
        <a:xfrm>
          <a:off x="4622800" y="3033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151384</xdr:rowOff>
    </xdr:from>
    <xdr:to>
      <xdr:col>3</xdr:col>
      <xdr:colOff>904875</xdr:colOff>
      <xdr:row>15</xdr:row>
      <xdr:rowOff>24065</xdr:rowOff>
    </xdr:to>
    <xdr:cxnSp macro="">
      <xdr:nvCxnSpPr>
        <xdr:cNvPr id="58" name="直線コネクタ 57"/>
        <xdr:cNvCxnSpPr/>
      </xdr:nvCxnSpPr>
      <xdr:spPr bwMode="auto">
        <a:xfrm flipV="1">
          <a:off x="3606800" y="2599309"/>
          <a:ext cx="698500" cy="44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136692</xdr:rowOff>
    </xdr:from>
    <xdr:to>
      <xdr:col>3</xdr:col>
      <xdr:colOff>955675</xdr:colOff>
      <xdr:row>17</xdr:row>
      <xdr:rowOff>66842</xdr:rowOff>
    </xdr:to>
    <xdr:sp macro="" textlink="">
      <xdr:nvSpPr>
        <xdr:cNvPr id="59" name="フローチャート : 判断 58"/>
        <xdr:cNvSpPr/>
      </xdr:nvSpPr>
      <xdr:spPr bwMode="auto">
        <a:xfrm>
          <a:off x="4254500" y="2927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51619</xdr:rowOff>
    </xdr:from>
    <xdr:ext cx="762000" cy="259045"/>
    <xdr:sp macro="" textlink="">
      <xdr:nvSpPr>
        <xdr:cNvPr id="60" name="テキスト ボックス 59"/>
        <xdr:cNvSpPr txBox="1"/>
      </xdr:nvSpPr>
      <xdr:spPr>
        <a:xfrm>
          <a:off x="3924300" y="301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12406</xdr:rowOff>
    </xdr:from>
    <xdr:to>
      <xdr:col>3</xdr:col>
      <xdr:colOff>206375</xdr:colOff>
      <xdr:row>15</xdr:row>
      <xdr:rowOff>24065</xdr:rowOff>
    </xdr:to>
    <xdr:cxnSp macro="">
      <xdr:nvCxnSpPr>
        <xdr:cNvPr id="61" name="直線コネクタ 60"/>
        <xdr:cNvCxnSpPr/>
      </xdr:nvCxnSpPr>
      <xdr:spPr bwMode="auto">
        <a:xfrm>
          <a:off x="2908300" y="2631781"/>
          <a:ext cx="698500" cy="11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23100</xdr:rowOff>
    </xdr:from>
    <xdr:to>
      <xdr:col>3</xdr:col>
      <xdr:colOff>257175</xdr:colOff>
      <xdr:row>17</xdr:row>
      <xdr:rowOff>124700</xdr:rowOff>
    </xdr:to>
    <xdr:sp macro="" textlink="">
      <xdr:nvSpPr>
        <xdr:cNvPr id="62" name="フローチャート : 判断 61"/>
        <xdr:cNvSpPr/>
      </xdr:nvSpPr>
      <xdr:spPr bwMode="auto">
        <a:xfrm>
          <a:off x="3556000" y="2985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109477</xdr:rowOff>
    </xdr:from>
    <xdr:ext cx="762000" cy="259045"/>
    <xdr:sp macro="" textlink="">
      <xdr:nvSpPr>
        <xdr:cNvPr id="63" name="テキスト ボックス 62"/>
        <xdr:cNvSpPr txBox="1"/>
      </xdr:nvSpPr>
      <xdr:spPr>
        <a:xfrm>
          <a:off x="3225800" y="307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112,753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43673</xdr:rowOff>
    </xdr:from>
    <xdr:to>
      <xdr:col>2</xdr:col>
      <xdr:colOff>692150</xdr:colOff>
      <xdr:row>17</xdr:row>
      <xdr:rowOff>145273</xdr:rowOff>
    </xdr:to>
    <xdr:sp macro="" textlink="">
      <xdr:nvSpPr>
        <xdr:cNvPr id="64" name="フローチャート : 判断 63"/>
        <xdr:cNvSpPr/>
      </xdr:nvSpPr>
      <xdr:spPr bwMode="auto">
        <a:xfrm>
          <a:off x="2857500" y="3005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130050</xdr:rowOff>
    </xdr:from>
    <xdr:ext cx="762000" cy="259045"/>
    <xdr:sp macro="" textlink="">
      <xdr:nvSpPr>
        <xdr:cNvPr id="65" name="テキスト ボックス 64"/>
        <xdr:cNvSpPr txBox="1"/>
      </xdr:nvSpPr>
      <xdr:spPr>
        <a:xfrm>
          <a:off x="2527300" y="309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110,863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10777</xdr:rowOff>
    </xdr:from>
    <xdr:to>
      <xdr:col>5</xdr:col>
      <xdr:colOff>34925</xdr:colOff>
      <xdr:row>15</xdr:row>
      <xdr:rowOff>112377</xdr:rowOff>
    </xdr:to>
    <xdr:sp macro="" textlink="">
      <xdr:nvSpPr>
        <xdr:cNvPr id="71" name="円/楕円 70"/>
        <xdr:cNvSpPr/>
      </xdr:nvSpPr>
      <xdr:spPr bwMode="auto">
        <a:xfrm>
          <a:off x="5600700" y="2630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27304</xdr:rowOff>
    </xdr:from>
    <xdr:ext cx="762000" cy="259045"/>
    <xdr:sp macro="" textlink="">
      <xdr:nvSpPr>
        <xdr:cNvPr id="72" name="人口1人当たり決算額の推移該当値テキスト130"/>
        <xdr:cNvSpPr txBox="1"/>
      </xdr:nvSpPr>
      <xdr:spPr>
        <a:xfrm>
          <a:off x="5740400" y="2475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145,385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155666</xdr:rowOff>
    </xdr:from>
    <xdr:to>
      <xdr:col>4</xdr:col>
      <xdr:colOff>520700</xdr:colOff>
      <xdr:row>15</xdr:row>
      <xdr:rowOff>85816</xdr:rowOff>
    </xdr:to>
    <xdr:sp macro="" textlink="">
      <xdr:nvSpPr>
        <xdr:cNvPr id="73" name="円/楕円 72"/>
        <xdr:cNvSpPr/>
      </xdr:nvSpPr>
      <xdr:spPr bwMode="auto">
        <a:xfrm>
          <a:off x="4953000" y="2603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95993</xdr:rowOff>
    </xdr:from>
    <xdr:ext cx="736600" cy="259045"/>
    <xdr:sp macro="" textlink="">
      <xdr:nvSpPr>
        <xdr:cNvPr id="74" name="テキスト ボックス 73"/>
        <xdr:cNvSpPr txBox="1"/>
      </xdr:nvSpPr>
      <xdr:spPr>
        <a:xfrm>
          <a:off x="4622800" y="2372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147,825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100584</xdr:rowOff>
    </xdr:from>
    <xdr:to>
      <xdr:col>3</xdr:col>
      <xdr:colOff>955675</xdr:colOff>
      <xdr:row>15</xdr:row>
      <xdr:rowOff>30734</xdr:rowOff>
    </xdr:to>
    <xdr:sp macro="" textlink="">
      <xdr:nvSpPr>
        <xdr:cNvPr id="75" name="円/楕円 74"/>
        <xdr:cNvSpPr/>
      </xdr:nvSpPr>
      <xdr:spPr bwMode="auto">
        <a:xfrm>
          <a:off x="4254500" y="2548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40911</xdr:rowOff>
    </xdr:from>
    <xdr:ext cx="762000" cy="259045"/>
    <xdr:sp macro="" textlink="">
      <xdr:nvSpPr>
        <xdr:cNvPr id="76" name="テキスト ボックス 75"/>
        <xdr:cNvSpPr txBox="1"/>
      </xdr:nvSpPr>
      <xdr:spPr>
        <a:xfrm>
          <a:off x="3924300" y="231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152,885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144715</xdr:rowOff>
    </xdr:from>
    <xdr:to>
      <xdr:col>3</xdr:col>
      <xdr:colOff>257175</xdr:colOff>
      <xdr:row>15</xdr:row>
      <xdr:rowOff>74865</xdr:rowOff>
    </xdr:to>
    <xdr:sp macro="" textlink="">
      <xdr:nvSpPr>
        <xdr:cNvPr id="77" name="円/楕円 76"/>
        <xdr:cNvSpPr/>
      </xdr:nvSpPr>
      <xdr:spPr bwMode="auto">
        <a:xfrm>
          <a:off x="3556000" y="2592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85042</xdr:rowOff>
    </xdr:from>
    <xdr:ext cx="762000" cy="259045"/>
    <xdr:sp macro="" textlink="">
      <xdr:nvSpPr>
        <xdr:cNvPr id="78" name="テキスト ボックス 77"/>
        <xdr:cNvSpPr txBox="1"/>
      </xdr:nvSpPr>
      <xdr:spPr>
        <a:xfrm>
          <a:off x="3225800" y="23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148,831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133056</xdr:rowOff>
    </xdr:from>
    <xdr:to>
      <xdr:col>2</xdr:col>
      <xdr:colOff>692150</xdr:colOff>
      <xdr:row>15</xdr:row>
      <xdr:rowOff>63206</xdr:rowOff>
    </xdr:to>
    <xdr:sp macro="" textlink="">
      <xdr:nvSpPr>
        <xdr:cNvPr id="79" name="円/楕円 78"/>
        <xdr:cNvSpPr/>
      </xdr:nvSpPr>
      <xdr:spPr bwMode="auto">
        <a:xfrm>
          <a:off x="2857500" y="2580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73383</xdr:rowOff>
    </xdr:from>
    <xdr:ext cx="762000" cy="259045"/>
    <xdr:sp macro="" textlink="">
      <xdr:nvSpPr>
        <xdr:cNvPr id="80" name="テキスト ボックス 79"/>
        <xdr:cNvSpPr txBox="1"/>
      </xdr:nvSpPr>
      <xdr:spPr>
        <a:xfrm>
          <a:off x="2527300" y="234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273514</xdr:rowOff>
    </xdr:from>
    <xdr:to>
      <xdr:col>4</xdr:col>
      <xdr:colOff>1117600</xdr:colOff>
      <xdr:row>37</xdr:row>
      <xdr:rowOff>182073</xdr:rowOff>
    </xdr:to>
    <xdr:cxnSp macro="">
      <xdr:nvCxnSpPr>
        <xdr:cNvPr id="109" name="直線コネクタ 108"/>
        <xdr:cNvCxnSpPr/>
      </xdr:nvCxnSpPr>
      <xdr:spPr bwMode="auto">
        <a:xfrm flipV="1">
          <a:off x="5651500" y="6198064"/>
          <a:ext cx="0" cy="11087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154150</xdr:rowOff>
    </xdr:from>
    <xdr:ext cx="762000" cy="259045"/>
    <xdr:sp macro="" textlink="">
      <xdr:nvSpPr>
        <xdr:cNvPr id="110" name="人口1人当たり決算額の推移最小値テキスト445"/>
        <xdr:cNvSpPr txBox="1"/>
      </xdr:nvSpPr>
      <xdr:spPr>
        <a:xfrm>
          <a:off x="5740400" y="727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13,109</a:t>
          </a:r>
          <a:endParaRPr kumimoji="1" lang="ja-JP" altLang="en-US" sz="1000" b="1">
            <a:latin typeface="ＭＳ Ｐゴシック"/>
          </a:endParaRPr>
        </a:p>
      </xdr:txBody>
    </xdr:sp>
    <xdr:clientData/>
  </xdr:oneCellAnchor>
  <xdr:twoCellAnchor>
    <xdr:from>
      <xdr:col>4</xdr:col>
      <xdr:colOff>1028700</xdr:colOff>
      <xdr:row>37</xdr:row>
      <xdr:rowOff>182073</xdr:rowOff>
    </xdr:from>
    <xdr:to>
      <xdr:col>5</xdr:col>
      <xdr:colOff>73025</xdr:colOff>
      <xdr:row>37</xdr:row>
      <xdr:rowOff>182073</xdr:rowOff>
    </xdr:to>
    <xdr:cxnSp macro="">
      <xdr:nvCxnSpPr>
        <xdr:cNvPr id="111" name="直線コネクタ 110"/>
        <xdr:cNvCxnSpPr/>
      </xdr:nvCxnSpPr>
      <xdr:spPr bwMode="auto">
        <a:xfrm>
          <a:off x="5562600" y="7306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16991</xdr:rowOff>
    </xdr:from>
    <xdr:ext cx="762000" cy="259045"/>
    <xdr:sp macro="" textlink="">
      <xdr:nvSpPr>
        <xdr:cNvPr id="112" name="人口1人当たり決算額の推移最大値テキスト445"/>
        <xdr:cNvSpPr txBox="1"/>
      </xdr:nvSpPr>
      <xdr:spPr>
        <a:xfrm>
          <a:off x="5740400" y="594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71,309</a:t>
          </a:r>
          <a:endParaRPr kumimoji="1" lang="ja-JP" altLang="en-US" sz="1000" b="1">
            <a:latin typeface="ＭＳ Ｐゴシック"/>
          </a:endParaRPr>
        </a:p>
      </xdr:txBody>
    </xdr:sp>
    <xdr:clientData/>
  </xdr:oneCellAnchor>
  <xdr:twoCellAnchor>
    <xdr:from>
      <xdr:col>4</xdr:col>
      <xdr:colOff>1028700</xdr:colOff>
      <xdr:row>33</xdr:row>
      <xdr:rowOff>273514</xdr:rowOff>
    </xdr:from>
    <xdr:to>
      <xdr:col>5</xdr:col>
      <xdr:colOff>73025</xdr:colOff>
      <xdr:row>33</xdr:row>
      <xdr:rowOff>273514</xdr:rowOff>
    </xdr:to>
    <xdr:cxnSp macro="">
      <xdr:nvCxnSpPr>
        <xdr:cNvPr id="113" name="直線コネクタ 112"/>
        <xdr:cNvCxnSpPr/>
      </xdr:nvCxnSpPr>
      <xdr:spPr bwMode="auto">
        <a:xfrm>
          <a:off x="5562600" y="61980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305784</xdr:rowOff>
    </xdr:from>
    <xdr:to>
      <xdr:col>4</xdr:col>
      <xdr:colOff>1117600</xdr:colOff>
      <xdr:row>35</xdr:row>
      <xdr:rowOff>340151</xdr:rowOff>
    </xdr:to>
    <xdr:cxnSp macro="">
      <xdr:nvCxnSpPr>
        <xdr:cNvPr id="114" name="直線コネクタ 113"/>
        <xdr:cNvCxnSpPr/>
      </xdr:nvCxnSpPr>
      <xdr:spPr bwMode="auto">
        <a:xfrm>
          <a:off x="5003800" y="6916134"/>
          <a:ext cx="647700" cy="34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33196</xdr:rowOff>
    </xdr:from>
    <xdr:ext cx="762000" cy="259045"/>
    <xdr:sp macro="" textlink="">
      <xdr:nvSpPr>
        <xdr:cNvPr id="115" name="人口1人当たり決算額の推移平均値テキスト445"/>
        <xdr:cNvSpPr txBox="1"/>
      </xdr:nvSpPr>
      <xdr:spPr>
        <a:xfrm>
          <a:off x="5740400" y="664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188119</xdr:rowOff>
    </xdr:from>
    <xdr:to>
      <xdr:col>5</xdr:col>
      <xdr:colOff>34925</xdr:colOff>
      <xdr:row>35</xdr:row>
      <xdr:rowOff>289719</xdr:rowOff>
    </xdr:to>
    <xdr:sp macro="" textlink="">
      <xdr:nvSpPr>
        <xdr:cNvPr id="116" name="フローチャート : 判断 115"/>
        <xdr:cNvSpPr/>
      </xdr:nvSpPr>
      <xdr:spPr bwMode="auto">
        <a:xfrm>
          <a:off x="56007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276009</xdr:rowOff>
    </xdr:from>
    <xdr:to>
      <xdr:col>4</xdr:col>
      <xdr:colOff>469900</xdr:colOff>
      <xdr:row>35</xdr:row>
      <xdr:rowOff>305784</xdr:rowOff>
    </xdr:to>
    <xdr:cxnSp macro="">
      <xdr:nvCxnSpPr>
        <xdr:cNvPr id="117" name="直線コネクタ 116"/>
        <xdr:cNvCxnSpPr/>
      </xdr:nvCxnSpPr>
      <xdr:spPr bwMode="auto">
        <a:xfrm>
          <a:off x="4305300" y="6886359"/>
          <a:ext cx="698500" cy="29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138512</xdr:rowOff>
    </xdr:from>
    <xdr:to>
      <xdr:col>4</xdr:col>
      <xdr:colOff>520700</xdr:colOff>
      <xdr:row>35</xdr:row>
      <xdr:rowOff>240112</xdr:rowOff>
    </xdr:to>
    <xdr:sp macro="" textlink="">
      <xdr:nvSpPr>
        <xdr:cNvPr id="118" name="フローチャート : 判断 117"/>
        <xdr:cNvSpPr/>
      </xdr:nvSpPr>
      <xdr:spPr bwMode="auto">
        <a:xfrm>
          <a:off x="4953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250289</xdr:rowOff>
    </xdr:from>
    <xdr:ext cx="736600" cy="259045"/>
    <xdr:sp macro="" textlink="">
      <xdr:nvSpPr>
        <xdr:cNvPr id="119" name="テキスト ボックス 118"/>
        <xdr:cNvSpPr txBox="1"/>
      </xdr:nvSpPr>
      <xdr:spPr>
        <a:xfrm>
          <a:off x="4622800" y="651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199619</xdr:rowOff>
    </xdr:from>
    <xdr:to>
      <xdr:col>3</xdr:col>
      <xdr:colOff>904875</xdr:colOff>
      <xdr:row>35</xdr:row>
      <xdr:rowOff>276009</xdr:rowOff>
    </xdr:to>
    <xdr:cxnSp macro="">
      <xdr:nvCxnSpPr>
        <xdr:cNvPr id="120" name="直線コネクタ 119"/>
        <xdr:cNvCxnSpPr/>
      </xdr:nvCxnSpPr>
      <xdr:spPr bwMode="auto">
        <a:xfrm>
          <a:off x="3606800" y="6809969"/>
          <a:ext cx="698500" cy="76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61950</xdr:rowOff>
    </xdr:from>
    <xdr:to>
      <xdr:col>3</xdr:col>
      <xdr:colOff>955675</xdr:colOff>
      <xdr:row>35</xdr:row>
      <xdr:rowOff>163550</xdr:rowOff>
    </xdr:to>
    <xdr:sp macro="" textlink="">
      <xdr:nvSpPr>
        <xdr:cNvPr id="121" name="フローチャート : 判断 120"/>
        <xdr:cNvSpPr/>
      </xdr:nvSpPr>
      <xdr:spPr bwMode="auto">
        <a:xfrm>
          <a:off x="4254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173727</xdr:rowOff>
    </xdr:from>
    <xdr:ext cx="762000" cy="259045"/>
    <xdr:sp macro="" textlink="">
      <xdr:nvSpPr>
        <xdr:cNvPr id="122" name="テキスト ボックス 121"/>
        <xdr:cNvSpPr txBox="1"/>
      </xdr:nvSpPr>
      <xdr:spPr>
        <a:xfrm>
          <a:off x="3924300" y="64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151155</xdr:rowOff>
    </xdr:from>
    <xdr:to>
      <xdr:col>3</xdr:col>
      <xdr:colOff>206375</xdr:colOff>
      <xdr:row>35</xdr:row>
      <xdr:rowOff>199619</xdr:rowOff>
    </xdr:to>
    <xdr:cxnSp macro="">
      <xdr:nvCxnSpPr>
        <xdr:cNvPr id="123" name="直線コネクタ 122"/>
        <xdr:cNvCxnSpPr/>
      </xdr:nvCxnSpPr>
      <xdr:spPr bwMode="auto">
        <a:xfrm>
          <a:off x="2908300" y="6761505"/>
          <a:ext cx="698500" cy="48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70142</xdr:rowOff>
    </xdr:from>
    <xdr:to>
      <xdr:col>3</xdr:col>
      <xdr:colOff>257175</xdr:colOff>
      <xdr:row>35</xdr:row>
      <xdr:rowOff>171742</xdr:rowOff>
    </xdr:to>
    <xdr:sp macro="" textlink="">
      <xdr:nvSpPr>
        <xdr:cNvPr id="124" name="フローチャート : 判断 123"/>
        <xdr:cNvSpPr/>
      </xdr:nvSpPr>
      <xdr:spPr bwMode="auto">
        <a:xfrm>
          <a:off x="3556000" y="6680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181919</xdr:rowOff>
    </xdr:from>
    <xdr:ext cx="762000" cy="259045"/>
    <xdr:sp macro="" textlink="">
      <xdr:nvSpPr>
        <xdr:cNvPr id="125" name="テキスト ボックス 124"/>
        <xdr:cNvSpPr txBox="1"/>
      </xdr:nvSpPr>
      <xdr:spPr>
        <a:xfrm>
          <a:off x="3225800" y="644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43,318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58407</xdr:rowOff>
    </xdr:from>
    <xdr:to>
      <xdr:col>2</xdr:col>
      <xdr:colOff>692150</xdr:colOff>
      <xdr:row>35</xdr:row>
      <xdr:rowOff>160007</xdr:rowOff>
    </xdr:to>
    <xdr:sp macro="" textlink="">
      <xdr:nvSpPr>
        <xdr:cNvPr id="126" name="フローチャート : 判断 125"/>
        <xdr:cNvSpPr/>
      </xdr:nvSpPr>
      <xdr:spPr bwMode="auto">
        <a:xfrm>
          <a:off x="2857500" y="6668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170184</xdr:rowOff>
    </xdr:from>
    <xdr:ext cx="762000" cy="259045"/>
    <xdr:sp macro="" textlink="">
      <xdr:nvSpPr>
        <xdr:cNvPr id="127" name="テキスト ボックス 126"/>
        <xdr:cNvSpPr txBox="1"/>
      </xdr:nvSpPr>
      <xdr:spPr>
        <a:xfrm>
          <a:off x="2527300" y="643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289351</xdr:rowOff>
    </xdr:from>
    <xdr:to>
      <xdr:col>5</xdr:col>
      <xdr:colOff>34925</xdr:colOff>
      <xdr:row>36</xdr:row>
      <xdr:rowOff>48051</xdr:rowOff>
    </xdr:to>
    <xdr:sp macro="" textlink="">
      <xdr:nvSpPr>
        <xdr:cNvPr id="133" name="円/楕円 132"/>
        <xdr:cNvSpPr/>
      </xdr:nvSpPr>
      <xdr:spPr bwMode="auto">
        <a:xfrm>
          <a:off x="5600700" y="6899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261428</xdr:rowOff>
    </xdr:from>
    <xdr:ext cx="762000" cy="259045"/>
    <xdr:sp macro="" textlink="">
      <xdr:nvSpPr>
        <xdr:cNvPr id="134" name="人口1人当たり決算額の推移該当値テキスト445"/>
        <xdr:cNvSpPr txBox="1"/>
      </xdr:nvSpPr>
      <xdr:spPr>
        <a:xfrm>
          <a:off x="5740400" y="68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31,811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254984</xdr:rowOff>
    </xdr:from>
    <xdr:to>
      <xdr:col>4</xdr:col>
      <xdr:colOff>520700</xdr:colOff>
      <xdr:row>36</xdr:row>
      <xdr:rowOff>13684</xdr:rowOff>
    </xdr:to>
    <xdr:sp macro="" textlink="">
      <xdr:nvSpPr>
        <xdr:cNvPr id="135" name="円/楕円 134"/>
        <xdr:cNvSpPr/>
      </xdr:nvSpPr>
      <xdr:spPr bwMode="auto">
        <a:xfrm>
          <a:off x="4953000" y="6865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341361</xdr:rowOff>
    </xdr:from>
    <xdr:ext cx="736600" cy="259045"/>
    <xdr:sp macro="" textlink="">
      <xdr:nvSpPr>
        <xdr:cNvPr id="136" name="テキスト ボックス 135"/>
        <xdr:cNvSpPr txBox="1"/>
      </xdr:nvSpPr>
      <xdr:spPr>
        <a:xfrm>
          <a:off x="4622800" y="6951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33,615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225209</xdr:rowOff>
    </xdr:from>
    <xdr:to>
      <xdr:col>3</xdr:col>
      <xdr:colOff>955675</xdr:colOff>
      <xdr:row>35</xdr:row>
      <xdr:rowOff>326809</xdr:rowOff>
    </xdr:to>
    <xdr:sp macro="" textlink="">
      <xdr:nvSpPr>
        <xdr:cNvPr id="137" name="円/楕円 136"/>
        <xdr:cNvSpPr/>
      </xdr:nvSpPr>
      <xdr:spPr bwMode="auto">
        <a:xfrm>
          <a:off x="4254500" y="6835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311586</xdr:rowOff>
    </xdr:from>
    <xdr:ext cx="762000" cy="259045"/>
    <xdr:sp macro="" textlink="">
      <xdr:nvSpPr>
        <xdr:cNvPr id="138" name="テキスト ボックス 137"/>
        <xdr:cNvSpPr txBox="1"/>
      </xdr:nvSpPr>
      <xdr:spPr>
        <a:xfrm>
          <a:off x="3924300" y="692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35,178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148819</xdr:rowOff>
    </xdr:from>
    <xdr:to>
      <xdr:col>3</xdr:col>
      <xdr:colOff>257175</xdr:colOff>
      <xdr:row>35</xdr:row>
      <xdr:rowOff>250419</xdr:rowOff>
    </xdr:to>
    <xdr:sp macro="" textlink="">
      <xdr:nvSpPr>
        <xdr:cNvPr id="139" name="円/楕円 138"/>
        <xdr:cNvSpPr/>
      </xdr:nvSpPr>
      <xdr:spPr bwMode="auto">
        <a:xfrm>
          <a:off x="3556000" y="6759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235196</xdr:rowOff>
    </xdr:from>
    <xdr:ext cx="762000" cy="259045"/>
    <xdr:sp macro="" textlink="">
      <xdr:nvSpPr>
        <xdr:cNvPr id="140" name="テキスト ボックス 139"/>
        <xdr:cNvSpPr txBox="1"/>
      </xdr:nvSpPr>
      <xdr:spPr>
        <a:xfrm>
          <a:off x="3225800" y="684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39,188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100355</xdr:rowOff>
    </xdr:from>
    <xdr:to>
      <xdr:col>2</xdr:col>
      <xdr:colOff>692150</xdr:colOff>
      <xdr:row>35</xdr:row>
      <xdr:rowOff>201955</xdr:rowOff>
    </xdr:to>
    <xdr:sp macro="" textlink="">
      <xdr:nvSpPr>
        <xdr:cNvPr id="141" name="円/楕円 140"/>
        <xdr:cNvSpPr/>
      </xdr:nvSpPr>
      <xdr:spPr bwMode="auto">
        <a:xfrm>
          <a:off x="2857500" y="6710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186732</xdr:rowOff>
    </xdr:from>
    <xdr:ext cx="762000" cy="259045"/>
    <xdr:sp macro="" textlink="">
      <xdr:nvSpPr>
        <xdr:cNvPr id="142" name="テキスト ボックス 141"/>
        <xdr:cNvSpPr txBox="1"/>
      </xdr:nvSpPr>
      <xdr:spPr>
        <a:xfrm>
          <a:off x="2527300" y="679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財政調整基金は、歳計剰余金処分による積立を</a:t>
          </a:r>
          <a:r>
            <a:rPr kumimoji="1" lang="en-US" altLang="ja-JP" sz="1300">
              <a:latin typeface="ＭＳ ゴシック" pitchFamily="49" charset="-128"/>
              <a:ea typeface="ＭＳ ゴシック" pitchFamily="49" charset="-128"/>
            </a:rPr>
            <a:t>210,000</a:t>
          </a:r>
          <a:r>
            <a:rPr kumimoji="1" lang="ja-JP" altLang="en-US" sz="1300">
              <a:latin typeface="ＭＳ ゴシック" pitchFamily="49" charset="-128"/>
              <a:ea typeface="ＭＳ ゴシック" pitchFamily="49" charset="-128"/>
            </a:rPr>
            <a:t>千円行う一方、取り崩しが</a:t>
          </a:r>
          <a:r>
            <a:rPr kumimoji="1" lang="en-US" altLang="ja-JP" sz="1300">
              <a:latin typeface="ＭＳ ゴシック" pitchFamily="49" charset="-128"/>
              <a:ea typeface="ＭＳ ゴシック" pitchFamily="49" charset="-128"/>
            </a:rPr>
            <a:t>68,653</a:t>
          </a:r>
          <a:r>
            <a:rPr kumimoji="1" lang="ja-JP" altLang="en-US" sz="1300">
              <a:latin typeface="ＭＳ ゴシック" pitchFamily="49" charset="-128"/>
              <a:ea typeface="ＭＳ ゴシック" pitchFamily="49" charset="-128"/>
            </a:rPr>
            <a:t>千円にとどまったことから、約</a:t>
          </a:r>
          <a:r>
            <a:rPr kumimoji="1" lang="en-US" altLang="ja-JP" sz="1300">
              <a:latin typeface="ＭＳ ゴシック" pitchFamily="49" charset="-128"/>
              <a:ea typeface="ＭＳ ゴシック" pitchFamily="49" charset="-128"/>
            </a:rPr>
            <a:t>141,000</a:t>
          </a:r>
          <a:r>
            <a:rPr kumimoji="1" lang="ja-JP" altLang="en-US" sz="1300">
              <a:latin typeface="ＭＳ ゴシック" pitchFamily="49" charset="-128"/>
              <a:ea typeface="ＭＳ ゴシック" pitchFamily="49" charset="-128"/>
            </a:rPr>
            <a:t>千円の増加となり比率が高くなった。実質収支額については、年度後半に収支状況をみて、町債の発行と財政調整基金の繰入金を減額し、歳入を抑えたことから前年度を下回った（△</a:t>
          </a:r>
          <a:r>
            <a:rPr kumimoji="1" lang="en-US" altLang="ja-JP" sz="1300">
              <a:latin typeface="ＭＳ ゴシック" pitchFamily="49" charset="-128"/>
              <a:ea typeface="ＭＳ ゴシック" pitchFamily="49" charset="-128"/>
            </a:rPr>
            <a:t>48,171</a:t>
          </a:r>
          <a:r>
            <a:rPr kumimoji="1" lang="ja-JP" altLang="en-US" sz="1300">
              <a:latin typeface="ＭＳ ゴシック" pitchFamily="49" charset="-128"/>
              <a:ea typeface="ＭＳ ゴシック" pitchFamily="49" charset="-128"/>
            </a:rPr>
            <a:t>千円）。実質単年度収支については、実質収支額を抑えたことと、財政調整基金の取り崩しを行ったことから、その値がマイナスとなった。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連結決算となるすべての会計において黒字決算となった。今後も健全な経営に努める。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元利償還金については、町債の発行を抑えてきたため、平成２０年度以降減少してきている。また、その種類についても交付税措置率の高いものに限る方針としてきたため、比率は減少傾向にある。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公営企業債においては、病院建設にかかる元金償還や簡易水道事業にかかるものが今後増加する見込みである。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今後も元金償還を上回る町債発行は行わないことを方針として、公債費の減少を図っていく。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最も影響が大きい地方債の残高は、これまでの借入抑制方針の結果、減少してきた。ただし、公営企業債等繰入見込み額については、簡易水道事業に係るものが今後増加していく見込みである。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平成２５年度の退職手当負担見込額は、職員数が増加（２名）したため減少しなかったが、これは職員年齢構成の平準化のため、採用を実施したことによる。職員数の抑制方針により今後減少傾向となる。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充当可能基金は、庁舎建築基金が事業の繰越により、その繰入を全額実行しなかったため、減少しなかった。平成２６年度では事業の完成とともに基金を全部取り崩すので、この値は減額となる予定である（</a:t>
          </a:r>
          <a:r>
            <a:rPr kumimoji="1" lang="en-US" altLang="ja-JP" sz="1300">
              <a:latin typeface="ＭＳ ゴシック" pitchFamily="49" charset="-128"/>
              <a:ea typeface="ＭＳ ゴシック" pitchFamily="49" charset="-128"/>
            </a:rPr>
            <a:t>663</a:t>
          </a:r>
          <a:r>
            <a:rPr kumimoji="1" lang="ja-JP" altLang="en-US" sz="1300">
              <a:latin typeface="ＭＳ ゴシック" pitchFamily="49" charset="-128"/>
              <a:ea typeface="ＭＳ ゴシック" pitchFamily="49" charset="-128"/>
            </a:rPr>
            <a:t>百万円）。なお、将来の大型事業に備え、公共施設整備基金の積み立てを実施していく予定である。</a:t>
          </a:r>
          <a:endParaRPr kumimoji="1" lang="en-US" altLang="ja-JP" sz="13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12641434</v>
      </c>
      <c r="BO4" s="379"/>
      <c r="BP4" s="379"/>
      <c r="BQ4" s="379"/>
      <c r="BR4" s="379"/>
      <c r="BS4" s="379"/>
      <c r="BT4" s="379"/>
      <c r="BU4" s="380"/>
      <c r="BV4" s="378">
        <v>14399526</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4.3</v>
      </c>
      <c r="CU4" s="554"/>
      <c r="CV4" s="554"/>
      <c r="CW4" s="554"/>
      <c r="CX4" s="554"/>
      <c r="CY4" s="554"/>
      <c r="CZ4" s="554"/>
      <c r="DA4" s="555"/>
      <c r="DB4" s="553">
        <v>4.8</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12037826</v>
      </c>
      <c r="BO5" s="384"/>
      <c r="BP5" s="384"/>
      <c r="BQ5" s="384"/>
      <c r="BR5" s="384"/>
      <c r="BS5" s="384"/>
      <c r="BT5" s="384"/>
      <c r="BU5" s="385"/>
      <c r="BV5" s="383">
        <v>13744843</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84.3</v>
      </c>
      <c r="CU5" s="354"/>
      <c r="CV5" s="354"/>
      <c r="CW5" s="354"/>
      <c r="CX5" s="354"/>
      <c r="CY5" s="354"/>
      <c r="CZ5" s="354"/>
      <c r="DA5" s="355"/>
      <c r="DB5" s="353">
        <v>84.2</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603608</v>
      </c>
      <c r="BO6" s="384"/>
      <c r="BP6" s="384"/>
      <c r="BQ6" s="384"/>
      <c r="BR6" s="384"/>
      <c r="BS6" s="384"/>
      <c r="BT6" s="384"/>
      <c r="BU6" s="385"/>
      <c r="BV6" s="383">
        <v>654683</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86.6</v>
      </c>
      <c r="CU6" s="528"/>
      <c r="CV6" s="528"/>
      <c r="CW6" s="528"/>
      <c r="CX6" s="528"/>
      <c r="CY6" s="528"/>
      <c r="CZ6" s="528"/>
      <c r="DA6" s="529"/>
      <c r="DB6" s="527">
        <v>87.4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246537</v>
      </c>
      <c r="BO7" s="384"/>
      <c r="BP7" s="384"/>
      <c r="BQ7" s="384"/>
      <c r="BR7" s="384"/>
      <c r="BS7" s="384"/>
      <c r="BT7" s="384"/>
      <c r="BU7" s="385"/>
      <c r="BV7" s="383">
        <v>249441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8351653</v>
      </c>
      <c r="CU7" s="384"/>
      <c r="CV7" s="384"/>
      <c r="CW7" s="384"/>
      <c r="CX7" s="384"/>
      <c r="CY7" s="384"/>
      <c r="CZ7" s="384"/>
      <c r="DA7" s="385"/>
      <c r="DB7" s="383">
        <v>8388532</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357071</v>
      </c>
      <c r="BO8" s="384"/>
      <c r="BP8" s="384"/>
      <c r="BQ8" s="384"/>
      <c r="BR8" s="384"/>
      <c r="BS8" s="384"/>
      <c r="BT8" s="384"/>
      <c r="BU8" s="385"/>
      <c r="BV8" s="383">
        <v>405242</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0.19</v>
      </c>
      <c r="CU8" s="491"/>
      <c r="CV8" s="491"/>
      <c r="CW8" s="491"/>
      <c r="CX8" s="491"/>
      <c r="CY8" s="491"/>
      <c r="CZ8" s="491"/>
      <c r="DA8" s="492"/>
      <c r="DB8" s="490">
        <v>0.19</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16981</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99</v>
      </c>
      <c r="AV9" s="439"/>
      <c r="AW9" s="439"/>
      <c r="AX9" s="439"/>
      <c r="AY9" s="363" t="s">
        <v>100</v>
      </c>
      <c r="AZ9" s="364"/>
      <c r="BA9" s="364"/>
      <c r="BB9" s="364"/>
      <c r="BC9" s="364"/>
      <c r="BD9" s="364"/>
      <c r="BE9" s="364"/>
      <c r="BF9" s="364"/>
      <c r="BG9" s="364"/>
      <c r="BH9" s="364"/>
      <c r="BI9" s="364"/>
      <c r="BJ9" s="364"/>
      <c r="BK9" s="364"/>
      <c r="BL9" s="364"/>
      <c r="BM9" s="365"/>
      <c r="BN9" s="383">
        <v>-48171</v>
      </c>
      <c r="BO9" s="384"/>
      <c r="BP9" s="384"/>
      <c r="BQ9" s="384"/>
      <c r="BR9" s="384"/>
      <c r="BS9" s="384"/>
      <c r="BT9" s="384"/>
      <c r="BU9" s="385"/>
      <c r="BV9" s="383">
        <v>11697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17</v>
      </c>
      <c r="CU9" s="354"/>
      <c r="CV9" s="354"/>
      <c r="CW9" s="354"/>
      <c r="CX9" s="354"/>
      <c r="CY9" s="354"/>
      <c r="CZ9" s="354"/>
      <c r="DA9" s="355"/>
      <c r="DB9" s="353">
        <v>17.3</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18761</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1499</v>
      </c>
      <c r="BO10" s="384"/>
      <c r="BP10" s="384"/>
      <c r="BQ10" s="384"/>
      <c r="BR10" s="384"/>
      <c r="BS10" s="384"/>
      <c r="BT10" s="384"/>
      <c r="BU10" s="385"/>
      <c r="BV10" s="383">
        <v>2256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16981</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68653</v>
      </c>
      <c r="BO12" s="384"/>
      <c r="BP12" s="384"/>
      <c r="BQ12" s="384"/>
      <c r="BR12" s="384"/>
      <c r="BS12" s="384"/>
      <c r="BT12" s="384"/>
      <c r="BU12" s="385"/>
      <c r="BV12" s="383">
        <v>175762</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16908</v>
      </c>
      <c r="S13" s="483"/>
      <c r="T13" s="483"/>
      <c r="U13" s="483"/>
      <c r="V13" s="484"/>
      <c r="W13" s="470" t="s">
        <v>124</v>
      </c>
      <c r="X13" s="396"/>
      <c r="Y13" s="396"/>
      <c r="Z13" s="396"/>
      <c r="AA13" s="396"/>
      <c r="AB13" s="397"/>
      <c r="AC13" s="359">
        <v>3510</v>
      </c>
      <c r="AD13" s="360"/>
      <c r="AE13" s="360"/>
      <c r="AF13" s="360"/>
      <c r="AG13" s="361"/>
      <c r="AH13" s="359">
        <v>3792</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-115325</v>
      </c>
      <c r="BO13" s="384"/>
      <c r="BP13" s="384"/>
      <c r="BQ13" s="384"/>
      <c r="BR13" s="384"/>
      <c r="BS13" s="384"/>
      <c r="BT13" s="384"/>
      <c r="BU13" s="385"/>
      <c r="BV13" s="383">
        <v>-161809</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8.1</v>
      </c>
      <c r="CU13" s="354"/>
      <c r="CV13" s="354"/>
      <c r="CW13" s="354"/>
      <c r="CX13" s="354"/>
      <c r="CY13" s="354"/>
      <c r="CZ13" s="354"/>
      <c r="DA13" s="355"/>
      <c r="DB13" s="353">
        <v>8.6999999999999993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17242</v>
      </c>
      <c r="S14" s="483"/>
      <c r="T14" s="483"/>
      <c r="U14" s="483"/>
      <c r="V14" s="484"/>
      <c r="W14" s="485"/>
      <c r="X14" s="399"/>
      <c r="Y14" s="399"/>
      <c r="Z14" s="399"/>
      <c r="AA14" s="399"/>
      <c r="AB14" s="400"/>
      <c r="AC14" s="475">
        <v>38.9</v>
      </c>
      <c r="AD14" s="476"/>
      <c r="AE14" s="476"/>
      <c r="AF14" s="476"/>
      <c r="AG14" s="477"/>
      <c r="AH14" s="475">
        <v>37.799999999999997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45.5</v>
      </c>
      <c r="CU14" s="454"/>
      <c r="CV14" s="454"/>
      <c r="CW14" s="454"/>
      <c r="CX14" s="454"/>
      <c r="CY14" s="454"/>
      <c r="CZ14" s="454"/>
      <c r="DA14" s="455"/>
      <c r="DB14" s="486">
        <v>59.7</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17164</v>
      </c>
      <c r="S15" s="483"/>
      <c r="T15" s="483"/>
      <c r="U15" s="483"/>
      <c r="V15" s="484"/>
      <c r="W15" s="470" t="s">
        <v>131</v>
      </c>
      <c r="X15" s="396"/>
      <c r="Y15" s="396"/>
      <c r="Z15" s="396"/>
      <c r="AA15" s="396"/>
      <c r="AB15" s="397"/>
      <c r="AC15" s="359">
        <v>1453</v>
      </c>
      <c r="AD15" s="360"/>
      <c r="AE15" s="360"/>
      <c r="AF15" s="360"/>
      <c r="AG15" s="361"/>
      <c r="AH15" s="359">
        <v>1828</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1253176</v>
      </c>
      <c r="BO15" s="379"/>
      <c r="BP15" s="379"/>
      <c r="BQ15" s="379"/>
      <c r="BR15" s="379"/>
      <c r="BS15" s="379"/>
      <c r="BT15" s="379"/>
      <c r="BU15" s="380"/>
      <c r="BV15" s="378">
        <v>1252308</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16.100000000000001</v>
      </c>
      <c r="AD16" s="476"/>
      <c r="AE16" s="476"/>
      <c r="AF16" s="476"/>
      <c r="AG16" s="477"/>
      <c r="AH16" s="475">
        <v>18.2</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6482650</v>
      </c>
      <c r="BO16" s="384"/>
      <c r="BP16" s="384"/>
      <c r="BQ16" s="384"/>
      <c r="BR16" s="384"/>
      <c r="BS16" s="384"/>
      <c r="BT16" s="384"/>
      <c r="BU16" s="385"/>
      <c r="BV16" s="383">
        <v>6537906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4053</v>
      </c>
      <c r="AD17" s="360"/>
      <c r="AE17" s="360"/>
      <c r="AF17" s="360"/>
      <c r="AG17" s="361"/>
      <c r="AH17" s="359">
        <v>4401</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1559443</v>
      </c>
      <c r="BO17" s="384"/>
      <c r="BP17" s="384"/>
      <c r="BQ17" s="384"/>
      <c r="BR17" s="384"/>
      <c r="BS17" s="384"/>
      <c r="BT17" s="384"/>
      <c r="BU17" s="385"/>
      <c r="BV17" s="383">
        <v>1560743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544.83000000000004</v>
      </c>
      <c r="M18" s="446"/>
      <c r="N18" s="446"/>
      <c r="O18" s="446"/>
      <c r="P18" s="446"/>
      <c r="Q18" s="446"/>
      <c r="R18" s="447"/>
      <c r="S18" s="447"/>
      <c r="T18" s="447"/>
      <c r="U18" s="447"/>
      <c r="V18" s="448"/>
      <c r="W18" s="462"/>
      <c r="X18" s="463"/>
      <c r="Y18" s="463"/>
      <c r="Z18" s="463"/>
      <c r="AA18" s="463"/>
      <c r="AB18" s="471"/>
      <c r="AC18" s="347">
        <v>45</v>
      </c>
      <c r="AD18" s="348"/>
      <c r="AE18" s="348"/>
      <c r="AF18" s="348"/>
      <c r="AG18" s="449"/>
      <c r="AH18" s="347">
        <v>43.9</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6856440</v>
      </c>
      <c r="BO18" s="384"/>
      <c r="BP18" s="384"/>
      <c r="BQ18" s="384"/>
      <c r="BR18" s="384"/>
      <c r="BS18" s="384"/>
      <c r="BT18" s="384"/>
      <c r="BU18" s="385"/>
      <c r="BV18" s="383">
        <v>6955891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31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9332370</v>
      </c>
      <c r="BO19" s="384"/>
      <c r="BP19" s="384"/>
      <c r="BQ19" s="384"/>
      <c r="BR19" s="384"/>
      <c r="BS19" s="384"/>
      <c r="BT19" s="384"/>
      <c r="BU19" s="385"/>
      <c r="BV19" s="383">
        <v>9497058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5906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10336479</v>
      </c>
      <c r="BO23" s="384"/>
      <c r="BP23" s="384"/>
      <c r="BQ23" s="384"/>
      <c r="BR23" s="384"/>
      <c r="BS23" s="384"/>
      <c r="BT23" s="384"/>
      <c r="BU23" s="385"/>
      <c r="BV23" s="383">
        <v>11312927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7919</v>
      </c>
      <c r="R24" s="360"/>
      <c r="S24" s="360"/>
      <c r="T24" s="360"/>
      <c r="U24" s="360"/>
      <c r="V24" s="361"/>
      <c r="W24" s="425"/>
      <c r="X24" s="416"/>
      <c r="Y24" s="417"/>
      <c r="Z24" s="356" t="s">
        <v>154</v>
      </c>
      <c r="AA24" s="357"/>
      <c r="AB24" s="357"/>
      <c r="AC24" s="357"/>
      <c r="AD24" s="357"/>
      <c r="AE24" s="357"/>
      <c r="AF24" s="357"/>
      <c r="AG24" s="358"/>
      <c r="AH24" s="359">
        <v>263</v>
      </c>
      <c r="AI24" s="360"/>
      <c r="AJ24" s="360"/>
      <c r="AK24" s="360"/>
      <c r="AL24" s="361"/>
      <c r="AM24" s="359">
        <v>804254</v>
      </c>
      <c r="AN24" s="360"/>
      <c r="AO24" s="360"/>
      <c r="AP24" s="360"/>
      <c r="AQ24" s="360"/>
      <c r="AR24" s="361"/>
      <c r="AS24" s="359">
        <v>3058</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9273567</v>
      </c>
      <c r="BO24" s="384"/>
      <c r="BP24" s="384"/>
      <c r="BQ24" s="384"/>
      <c r="BR24" s="384"/>
      <c r="BS24" s="384"/>
      <c r="BT24" s="384"/>
      <c r="BU24" s="385"/>
      <c r="BV24" s="383">
        <v>10080395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5939</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936259</v>
      </c>
      <c r="BO25" s="379"/>
      <c r="BP25" s="379"/>
      <c r="BQ25" s="379"/>
      <c r="BR25" s="379"/>
      <c r="BS25" s="379"/>
      <c r="BT25" s="379"/>
      <c r="BU25" s="380"/>
      <c r="BV25" s="378">
        <v>509109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5446</v>
      </c>
      <c r="R26" s="360"/>
      <c r="S26" s="360"/>
      <c r="T26" s="360"/>
      <c r="U26" s="360"/>
      <c r="V26" s="361"/>
      <c r="W26" s="425"/>
      <c r="X26" s="416"/>
      <c r="Y26" s="417"/>
      <c r="Z26" s="356" t="s">
        <v>160</v>
      </c>
      <c r="AA26" s="436"/>
      <c r="AB26" s="436"/>
      <c r="AC26" s="436"/>
      <c r="AD26" s="436"/>
      <c r="AE26" s="436"/>
      <c r="AF26" s="436"/>
      <c r="AG26" s="437"/>
      <c r="AH26" s="359">
        <v>37</v>
      </c>
      <c r="AI26" s="360"/>
      <c r="AJ26" s="360"/>
      <c r="AK26" s="360"/>
      <c r="AL26" s="361"/>
      <c r="AM26" s="359">
        <v>104525</v>
      </c>
      <c r="AN26" s="360"/>
      <c r="AO26" s="360"/>
      <c r="AP26" s="360"/>
      <c r="AQ26" s="360"/>
      <c r="AR26" s="361"/>
      <c r="AS26" s="359">
        <v>2825</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3163</v>
      </c>
      <c r="R27" s="360"/>
      <c r="S27" s="360"/>
      <c r="T27" s="360"/>
      <c r="U27" s="360"/>
      <c r="V27" s="361"/>
      <c r="W27" s="425"/>
      <c r="X27" s="416"/>
      <c r="Y27" s="417"/>
      <c r="Z27" s="356" t="s">
        <v>163</v>
      </c>
      <c r="AA27" s="357"/>
      <c r="AB27" s="357"/>
      <c r="AC27" s="357"/>
      <c r="AD27" s="357"/>
      <c r="AE27" s="357"/>
      <c r="AF27" s="357"/>
      <c r="AG27" s="358"/>
      <c r="AH27" s="359" t="s">
        <v>122</v>
      </c>
      <c r="AI27" s="360"/>
      <c r="AJ27" s="360"/>
      <c r="AK27" s="360"/>
      <c r="AL27" s="361"/>
      <c r="AM27" s="359" t="s">
        <v>122</v>
      </c>
      <c r="AN27" s="360"/>
      <c r="AO27" s="360"/>
      <c r="AP27" s="360"/>
      <c r="AQ27" s="360"/>
      <c r="AR27" s="361"/>
      <c r="AS27" s="359" t="s">
        <v>122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t="s">
        <v>122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2606</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1490169</v>
      </c>
      <c r="BO28" s="379"/>
      <c r="BP28" s="379"/>
      <c r="BQ28" s="379"/>
      <c r="BR28" s="379"/>
      <c r="BS28" s="379"/>
      <c r="BT28" s="379"/>
      <c r="BU28" s="380"/>
      <c r="BV28" s="378">
        <v>1347323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12</v>
      </c>
      <c r="M29" s="360"/>
      <c r="N29" s="360"/>
      <c r="O29" s="360"/>
      <c r="P29" s="361"/>
      <c r="Q29" s="359">
        <v>2376</v>
      </c>
      <c r="R29" s="360"/>
      <c r="S29" s="360"/>
      <c r="T29" s="360"/>
      <c r="U29" s="360"/>
      <c r="V29" s="361"/>
      <c r="W29" s="425"/>
      <c r="X29" s="416"/>
      <c r="Y29" s="417"/>
      <c r="Z29" s="356" t="s">
        <v>170</v>
      </c>
      <c r="AA29" s="357"/>
      <c r="AB29" s="357"/>
      <c r="AC29" s="357"/>
      <c r="AD29" s="357"/>
      <c r="AE29" s="357"/>
      <c r="AF29" s="357"/>
      <c r="AG29" s="358"/>
      <c r="AH29" s="359">
        <v>263</v>
      </c>
      <c r="AI29" s="360"/>
      <c r="AJ29" s="360"/>
      <c r="AK29" s="360"/>
      <c r="AL29" s="361"/>
      <c r="AM29" s="359">
        <v>804254</v>
      </c>
      <c r="AN29" s="360"/>
      <c r="AO29" s="360"/>
      <c r="AP29" s="360"/>
      <c r="AQ29" s="360"/>
      <c r="AR29" s="361"/>
      <c r="AS29" s="359">
        <v>3058</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277598</v>
      </c>
      <c r="BO29" s="384"/>
      <c r="BP29" s="384"/>
      <c r="BQ29" s="384"/>
      <c r="BR29" s="384"/>
      <c r="BS29" s="384"/>
      <c r="BT29" s="384"/>
      <c r="BU29" s="385"/>
      <c r="BV29" s="383">
        <v>227441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94.5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1399674</v>
      </c>
      <c r="BO30" s="387"/>
      <c r="BP30" s="387"/>
      <c r="BQ30" s="387"/>
      <c r="BR30" s="387"/>
      <c r="BS30" s="387"/>
      <c r="BT30" s="387"/>
      <c r="BU30" s="388"/>
      <c r="BV30" s="386">
        <v>1316995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山都町国民健康保険特別会計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山都町水道事業会計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山都町簡易水道特別会計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熊本県市町村総合事務組合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まちづくりやべ</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山都町住宅新築資金等貸付事業特別会計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山都町介護保険特別会計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山都町病院事業会計</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山都町国民宿舎特別会計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上益城消防組合</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虹の通潤館</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山都町後期高齢者医療特別会計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上益城広域連合</v>
      </c>
      <c r="BZ36" s="342"/>
      <c r="CA36" s="342"/>
      <c r="CB36" s="342"/>
      <c r="CC36" s="342"/>
      <c r="CD36" s="342"/>
      <c r="CE36" s="342"/>
      <c r="CF36" s="342"/>
      <c r="CG36" s="342"/>
      <c r="CH36" s="342"/>
      <c r="CI36" s="342"/>
      <c r="CJ36" s="342"/>
      <c r="CK36" s="342"/>
      <c r="CL36" s="342"/>
      <c r="CM36" s="342"/>
      <c r="CN36" s="165"/>
      <c r="CO36" s="343">
        <f t="shared" si="3"/>
        <v>17</v>
      </c>
      <c r="CP36" s="343"/>
      <c r="CQ36" s="342" t="str">
        <f>IF('各会計、関係団体の財政状況及び健全化判断比率'!BS9="","",'各会計、関係団体の財政状況及び健全化判断比率'!BS9)</f>
        <v>清和文楽の里協会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熊本県後期高齢者医療広域連合（一般会計）</v>
      </c>
      <c r="BZ37" s="342"/>
      <c r="CA37" s="342"/>
      <c r="CB37" s="342"/>
      <c r="CC37" s="342"/>
      <c r="CD37" s="342"/>
      <c r="CE37" s="342"/>
      <c r="CF37" s="342"/>
      <c r="CG37" s="342"/>
      <c r="CH37" s="342"/>
      <c r="CI37" s="342"/>
      <c r="CJ37" s="342"/>
      <c r="CK37" s="342"/>
      <c r="CL37" s="342"/>
      <c r="CM37" s="342"/>
      <c r="CN37" s="165"/>
      <c r="CO37" s="343">
        <f t="shared" si="3"/>
        <v>18</v>
      </c>
      <c r="CP37" s="343"/>
      <c r="CQ37" s="342" t="str">
        <f>IF('各会計、関係団体の財政状況及び健全化判断比率'!BS10="","",'各会計、関係団体の財政状況及び健全化判断比率'!BS10)</f>
        <v>清和資源</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熊本県後期高齢者医療広域連合（後期高齢者医療特別会計）</v>
      </c>
      <c r="BZ38" s="342"/>
      <c r="CA38" s="342"/>
      <c r="CB38" s="342"/>
      <c r="CC38" s="342"/>
      <c r="CD38" s="342"/>
      <c r="CE38" s="342"/>
      <c r="CF38" s="342"/>
      <c r="CG38" s="342"/>
      <c r="CH38" s="342"/>
      <c r="CI38" s="342"/>
      <c r="CJ38" s="342"/>
      <c r="CK38" s="342"/>
      <c r="CL38" s="342"/>
      <c r="CM38" s="342"/>
      <c r="CN38" s="165"/>
      <c r="CO38" s="343">
        <f t="shared" si="3"/>
        <v>19</v>
      </c>
      <c r="CP38" s="343"/>
      <c r="CQ38" s="342" t="str">
        <f>IF('各会計、関係団体の財政状況及び健全化判断比率'!BS11="","",'各会計、関係団体の財政状況及び健全化判断比率'!BS11)</f>
        <v>清和高原野菜市場</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20</v>
      </c>
      <c r="CP39" s="343"/>
      <c r="CQ39" s="342" t="str">
        <f>IF('各会計、関係団体の財政状況及び健全化判断比率'!BS12="","",'各会計、関係団体の財政状況及び健全化判断比率'!BS12)</f>
        <v>そよ風遊学協会</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179" t="s">
        <v>23</v>
      </c>
      <c r="C41" s="1180"/>
      <c r="D41" s="81"/>
      <c r="E41" s="1181" t="s">
        <v>24</v>
      </c>
      <c r="F41" s="1181"/>
      <c r="G41" s="1181"/>
      <c r="H41" s="1182"/>
      <c r="I41" s="82">
        <v>14207</v>
      </c>
      <c r="J41" s="83">
        <v>13283</v>
      </c>
      <c r="K41" s="83">
        <v>12159</v>
      </c>
      <c r="L41" s="83">
        <v>11313</v>
      </c>
      <c r="M41" s="84">
        <v>10336</v>
      </c>
    </row>
    <row r="42" spans="2:13" ht="27.75" customHeight="1">
      <c r="B42" s="1169"/>
      <c r="C42" s="1170"/>
      <c r="D42" s="85"/>
      <c r="E42" s="1173" t="s">
        <v>25</v>
      </c>
      <c r="F42" s="1173"/>
      <c r="G42" s="1173"/>
      <c r="H42" s="1174"/>
      <c r="I42" s="86">
        <v>175</v>
      </c>
      <c r="J42" s="87">
        <v>147</v>
      </c>
      <c r="K42" s="87">
        <v>104</v>
      </c>
      <c r="L42" s="87">
        <v>51</v>
      </c>
      <c r="M42" s="88">
        <v>7</v>
      </c>
    </row>
    <row r="43" spans="2:13" ht="27.75" customHeight="1">
      <c r="B43" s="1169"/>
      <c r="C43" s="1170"/>
      <c r="D43" s="85"/>
      <c r="E43" s="1173" t="s">
        <v>26</v>
      </c>
      <c r="F43" s="1173"/>
      <c r="G43" s="1173"/>
      <c r="H43" s="1174"/>
      <c r="I43" s="86">
        <v>1662</v>
      </c>
      <c r="J43" s="87">
        <v>1822</v>
      </c>
      <c r="K43" s="87">
        <v>2059</v>
      </c>
      <c r="L43" s="87">
        <v>2702</v>
      </c>
      <c r="M43" s="88">
        <v>2411</v>
      </c>
    </row>
    <row r="44" spans="2:13" ht="27.75" customHeight="1">
      <c r="B44" s="1169"/>
      <c r="C44" s="1170"/>
      <c r="D44" s="85"/>
      <c r="E44" s="1173" t="s">
        <v>27</v>
      </c>
      <c r="F44" s="1173"/>
      <c r="G44" s="1173"/>
      <c r="H44" s="1174"/>
      <c r="I44" s="86" t="s">
        <v>476</v>
      </c>
      <c r="J44" s="87" t="s">
        <v>476</v>
      </c>
      <c r="K44" s="87" t="s">
        <v>476</v>
      </c>
      <c r="L44" s="87" t="s">
        <v>476</v>
      </c>
      <c r="M44" s="88" t="s">
        <v>476</v>
      </c>
    </row>
    <row r="45" spans="2:13" ht="27.75" customHeight="1">
      <c r="B45" s="1169"/>
      <c r="C45" s="1170"/>
      <c r="D45" s="85"/>
      <c r="E45" s="1173" t="s">
        <v>28</v>
      </c>
      <c r="F45" s="1173"/>
      <c r="G45" s="1173"/>
      <c r="H45" s="1174"/>
      <c r="I45" s="86">
        <v>3543</v>
      </c>
      <c r="J45" s="87">
        <v>3438</v>
      </c>
      <c r="K45" s="87">
        <v>3073</v>
      </c>
      <c r="L45" s="87">
        <v>3019</v>
      </c>
      <c r="M45" s="88">
        <v>3136</v>
      </c>
    </row>
    <row r="46" spans="2:13" ht="27.75" customHeight="1">
      <c r="B46" s="1169"/>
      <c r="C46" s="1170"/>
      <c r="D46" s="85"/>
      <c r="E46" s="1173" t="s">
        <v>29</v>
      </c>
      <c r="F46" s="1173"/>
      <c r="G46" s="1173"/>
      <c r="H46" s="1174"/>
      <c r="I46" s="86" t="s">
        <v>476</v>
      </c>
      <c r="J46" s="87" t="s">
        <v>476</v>
      </c>
      <c r="K46" s="87" t="s">
        <v>476</v>
      </c>
      <c r="L46" s="87" t="s">
        <v>476</v>
      </c>
      <c r="M46" s="88" t="s">
        <v>476</v>
      </c>
    </row>
    <row r="47" spans="2:13" ht="27.75" customHeight="1">
      <c r="B47" s="1169"/>
      <c r="C47" s="1170"/>
      <c r="D47" s="85"/>
      <c r="E47" s="1173" t="s">
        <v>30</v>
      </c>
      <c r="F47" s="1173"/>
      <c r="G47" s="1173"/>
      <c r="H47" s="1174"/>
      <c r="I47" s="86" t="s">
        <v>476</v>
      </c>
      <c r="J47" s="87" t="s">
        <v>476</v>
      </c>
      <c r="K47" s="87" t="s">
        <v>476</v>
      </c>
      <c r="L47" s="87" t="s">
        <v>476</v>
      </c>
      <c r="M47" s="88" t="s">
        <v>476</v>
      </c>
    </row>
    <row r="48" spans="2:13" ht="27.75" customHeight="1">
      <c r="B48" s="1171"/>
      <c r="C48" s="1172"/>
      <c r="D48" s="85"/>
      <c r="E48" s="1173" t="s">
        <v>31</v>
      </c>
      <c r="F48" s="1173"/>
      <c r="G48" s="1173"/>
      <c r="H48" s="1174"/>
      <c r="I48" s="86" t="s">
        <v>476</v>
      </c>
      <c r="J48" s="87" t="s">
        <v>476</v>
      </c>
      <c r="K48" s="87" t="s">
        <v>476</v>
      </c>
      <c r="L48" s="87" t="s">
        <v>476</v>
      </c>
      <c r="M48" s="88" t="s">
        <v>476</v>
      </c>
    </row>
    <row r="49" spans="2:13" ht="27.75" customHeight="1">
      <c r="B49" s="1167" t="s">
        <v>32</v>
      </c>
      <c r="C49" s="1168"/>
      <c r="D49" s="89"/>
      <c r="E49" s="1173" t="s">
        <v>33</v>
      </c>
      <c r="F49" s="1173"/>
      <c r="G49" s="1173"/>
      <c r="H49" s="1174"/>
      <c r="I49" s="86">
        <v>3394</v>
      </c>
      <c r="J49" s="87">
        <v>3585</v>
      </c>
      <c r="K49" s="87">
        <v>3693</v>
      </c>
      <c r="L49" s="87">
        <v>3164</v>
      </c>
      <c r="M49" s="88">
        <v>3366</v>
      </c>
    </row>
    <row r="50" spans="2:13" ht="27.75" customHeight="1">
      <c r="B50" s="1169"/>
      <c r="C50" s="1170"/>
      <c r="D50" s="85"/>
      <c r="E50" s="1173" t="s">
        <v>34</v>
      </c>
      <c r="F50" s="1173"/>
      <c r="G50" s="1173"/>
      <c r="H50" s="1174"/>
      <c r="I50" s="86">
        <v>221</v>
      </c>
      <c r="J50" s="87">
        <v>257</v>
      </c>
      <c r="K50" s="87">
        <v>262</v>
      </c>
      <c r="L50" s="87">
        <v>272</v>
      </c>
      <c r="M50" s="88">
        <v>234</v>
      </c>
    </row>
    <row r="51" spans="2:13" ht="27.75" customHeight="1">
      <c r="B51" s="1171"/>
      <c r="C51" s="1172"/>
      <c r="D51" s="85"/>
      <c r="E51" s="1173" t="s">
        <v>35</v>
      </c>
      <c r="F51" s="1173"/>
      <c r="G51" s="1173"/>
      <c r="H51" s="1174"/>
      <c r="I51" s="86">
        <v>10909</v>
      </c>
      <c r="J51" s="87">
        <v>10658</v>
      </c>
      <c r="K51" s="87">
        <v>9872</v>
      </c>
      <c r="L51" s="87">
        <v>9399</v>
      </c>
      <c r="M51" s="88">
        <v>9055</v>
      </c>
    </row>
    <row r="52" spans="2:13" ht="27.75" customHeight="1" thickBot="1">
      <c r="B52" s="1175" t="s">
        <v>36</v>
      </c>
      <c r="C52" s="1176"/>
      <c r="D52" s="90"/>
      <c r="E52" s="1177" t="s">
        <v>37</v>
      </c>
      <c r="F52" s="1177"/>
      <c r="G52" s="1177"/>
      <c r="H52" s="1178"/>
      <c r="I52" s="91">
        <v>5063</v>
      </c>
      <c r="J52" s="92">
        <v>4190</v>
      </c>
      <c r="K52" s="92">
        <v>3569</v>
      </c>
      <c r="L52" s="92">
        <v>4250</v>
      </c>
      <c r="M52" s="93">
        <v>3236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170596</v>
      </c>
      <c r="E3" s="116"/>
      <c r="F3" s="117">
        <v>102412</v>
      </c>
      <c r="G3" s="118"/>
      <c r="H3" s="119"/>
    </row>
    <row r="4" spans="1:8">
      <c r="A4" s="120"/>
      <c r="B4" s="121"/>
      <c r="C4" s="122"/>
      <c r="D4" s="123">
        <v>91883</v>
      </c>
      <c r="E4" s="124"/>
      <c r="F4" s="125">
        <v>58752</v>
      </c>
      <c r="G4" s="126"/>
      <c r="H4" s="127"/>
    </row>
    <row r="5" spans="1:8">
      <c r="A5" s="108" t="s">
        <v>510</v>
      </c>
      <c r="B5" s="113"/>
      <c r="C5" s="114"/>
      <c r="D5" s="115">
        <v>173971</v>
      </c>
      <c r="E5" s="116"/>
      <c r="F5" s="117">
        <v>106194</v>
      </c>
      <c r="G5" s="118"/>
      <c r="H5" s="119"/>
    </row>
    <row r="6" spans="1:8">
      <c r="A6" s="120"/>
      <c r="B6" s="121"/>
      <c r="C6" s="122"/>
      <c r="D6" s="123">
        <v>90450</v>
      </c>
      <c r="E6" s="124"/>
      <c r="F6" s="125">
        <v>51075</v>
      </c>
      <c r="G6" s="126"/>
      <c r="H6" s="127"/>
    </row>
    <row r="7" spans="1:8">
      <c r="A7" s="108" t="s">
        <v>511</v>
      </c>
      <c r="B7" s="113"/>
      <c r="C7" s="114"/>
      <c r="D7" s="115">
        <v>160331</v>
      </c>
      <c r="E7" s="116"/>
      <c r="F7" s="117">
        <v>90833</v>
      </c>
      <c r="G7" s="118"/>
      <c r="H7" s="119"/>
    </row>
    <row r="8" spans="1:8">
      <c r="A8" s="120"/>
      <c r="B8" s="121"/>
      <c r="C8" s="122"/>
      <c r="D8" s="123">
        <v>90174</v>
      </c>
      <c r="E8" s="124"/>
      <c r="F8" s="125">
        <v>47037</v>
      </c>
      <c r="G8" s="126"/>
      <c r="H8" s="127"/>
    </row>
    <row r="9" spans="1:8">
      <c r="A9" s="108" t="s">
        <v>512</v>
      </c>
      <c r="B9" s="113"/>
      <c r="C9" s="114"/>
      <c r="D9" s="115">
        <v>209389</v>
      </c>
      <c r="E9" s="116"/>
      <c r="F9" s="117">
        <v>79181</v>
      </c>
      <c r="G9" s="118"/>
      <c r="H9" s="119"/>
    </row>
    <row r="10" spans="1:8">
      <c r="A10" s="120"/>
      <c r="B10" s="121"/>
      <c r="C10" s="122"/>
      <c r="D10" s="123">
        <v>142524</v>
      </c>
      <c r="E10" s="124"/>
      <c r="F10" s="125">
        <v>40448</v>
      </c>
      <c r="G10" s="126"/>
      <c r="H10" s="127"/>
    </row>
    <row r="11" spans="1:8">
      <c r="A11" s="108" t="s">
        <v>513</v>
      </c>
      <c r="B11" s="113"/>
      <c r="C11" s="114"/>
      <c r="D11" s="115">
        <v>129743</v>
      </c>
      <c r="E11" s="116"/>
      <c r="F11" s="117">
        <v>118124</v>
      </c>
      <c r="G11" s="118"/>
      <c r="H11" s="119"/>
    </row>
    <row r="12" spans="1:8">
      <c r="A12" s="120"/>
      <c r="B12" s="121"/>
      <c r="C12" s="128"/>
      <c r="D12" s="123">
        <v>69880</v>
      </c>
      <c r="E12" s="124"/>
      <c r="F12" s="125">
        <v>54614</v>
      </c>
      <c r="G12" s="126"/>
      <c r="H12" s="127"/>
    </row>
    <row r="13" spans="1:8">
      <c r="A13" s="108"/>
      <c r="B13" s="113"/>
      <c r="C13" s="129"/>
      <c r="D13" s="130">
        <v>168806</v>
      </c>
      <c r="E13" s="131"/>
      <c r="F13" s="132">
        <v>99349</v>
      </c>
      <c r="G13" s="133"/>
      <c r="H13" s="119"/>
    </row>
    <row r="14" spans="1:8">
      <c r="A14" s="120"/>
      <c r="B14" s="121"/>
      <c r="C14" s="122"/>
      <c r="D14" s="123">
        <v>96982</v>
      </c>
      <c r="E14" s="124"/>
      <c r="F14" s="125">
        <v>50385</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4.28</v>
      </c>
      <c r="C19" s="134">
        <f>ROUND(VALUE(SUBSTITUTE(実質収支比率等に係る経年分析!G$48,"▲","-")),2)</f>
        <v>3.98</v>
      </c>
      <c r="D19" s="134">
        <f>ROUND(VALUE(SUBSTITUTE(実質収支比率等に係る経年分析!H$48,"▲","-")),2)</f>
        <v>4.66</v>
      </c>
      <c r="E19" s="134">
        <f>ROUND(VALUE(SUBSTITUTE(実質収支比率等に係る経年分析!I$48,"▲","-")),2)</f>
        <v>4.83</v>
      </c>
      <c r="F19" s="134">
        <f>ROUND(VALUE(SUBSTITUTE(実質収支比率等に係る経年分析!J$48,"▲","-")),2)</f>
        <v>4.28</v>
      </c>
    </row>
    <row r="20" spans="1:11">
      <c r="A20" s="134" t="s">
        <v>42</v>
      </c>
      <c r="B20" s="134">
        <f>ROUND(VALUE(SUBSTITUTE(実質収支比率等に係る経年分析!F$47,"▲","-")),2)</f>
        <v>13.19</v>
      </c>
      <c r="C20" s="134">
        <f>ROUND(VALUE(SUBSTITUTE(実質収支比率等に係る経年分析!G$47,"▲","-")),2)</f>
        <v>14.56</v>
      </c>
      <c r="D20" s="134">
        <f>ROUND(VALUE(SUBSTITUTE(実質収支比率等に係る経年分析!H$47,"▲","-")),2)</f>
        <v>15.64</v>
      </c>
      <c r="E20" s="134">
        <f>ROUND(VALUE(SUBSTITUTE(実質収支比率等に係る経年分析!I$47,"▲","-")),2)</f>
        <v>16.059999999999999</v>
      </c>
      <c r="F20" s="134">
        <f>ROUND(VALUE(SUBSTITUTE(実質収支比率等に係る経年分析!J$47,"▲","-")),2)</f>
        <v>17.84</v>
      </c>
    </row>
    <row r="21" spans="1:11">
      <c r="A21" s="134" t="s">
        <v>43</v>
      </c>
      <c r="B21" s="134">
        <f>IF(ISNUMBER(VALUE(SUBSTITUTE(実質収支比率等に係る経年分析!F$49,"▲","-"))),ROUND(VALUE(SUBSTITUTE(実質収支比率等に係る経年分析!F$49,"▲","-")),2),NA())</f>
        <v>-2.88</v>
      </c>
      <c r="C21" s="134">
        <f>IF(ISNUMBER(VALUE(SUBSTITUTE(実質収支比率等に係る経年分析!G$49,"▲","-"))),ROUND(VALUE(SUBSTITUTE(実質収支比率等に係る経年分析!G$49,"▲","-")),2),NA())</f>
        <v>0.3</v>
      </c>
      <c r="D21" s="134">
        <f>IF(ISNUMBER(VALUE(SUBSTITUTE(実質収支比率等に係る経年分析!H$49,"▲","-"))),ROUND(VALUE(SUBSTITUTE(実質収支比率等に係る経年分析!H$49,"▲","-")),2),NA())</f>
        <v>-1.04</v>
      </c>
      <c r="E21" s="134">
        <f>IF(ISNUMBER(VALUE(SUBSTITUTE(実質収支比率等に係る経年分析!I$49,"▲","-"))),ROUND(VALUE(SUBSTITUTE(実質収支比率等に係る経年分析!I$49,"▲","-")),2),NA())</f>
        <v>-1.93</v>
      </c>
      <c r="F21" s="134">
        <f>IF(ISNUMBER(VALUE(SUBSTITUTE(実質収支比率等に係る経年分析!J$49,"▲","-"))),ROUND(VALUE(SUBSTITUTE(実質収支比率等に係る経年分析!J$49,"▲","-")),2),NA())</f>
        <v>-1.38</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山都町簡易水道特別会計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山都町住宅新築資金等貸付事業特別会計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山都町国民宿舎特別会計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山都町国民健康保険特別会計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0.94</v>
      </c>
    </row>
    <row r="33" spans="1:16">
      <c r="A33" s="135" t="str">
        <f>IF(連結実質赤字比率に係る赤字・黒字の構成分析!C$37="",NA(),連結実質赤字比率に係る赤字・黒字の構成分析!C$37)</f>
        <v>山都町介護保険特別会計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0.57999999999999996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1.74</v>
      </c>
    </row>
    <row r="34" spans="1:16">
      <c r="A34" s="135" t="str">
        <f>IF(連結実質赤字比率に係る赤字・黒字の構成分析!C$36="",NA(),連結実質赤字比率に係る赤字・黒字の構成分析!C$36)</f>
        <v>山都町水道事業会計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4.2300000000000004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4.6100000000000003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4.22</v>
      </c>
    </row>
    <row r="36" spans="1:16">
      <c r="A36" s="135" t="str">
        <f>IF(連結実質赤字比率に係る赤字・黒字の構成分析!C$34="",NA(),連結実質赤字比率に係る赤字・黒字の構成分析!C$34)</f>
        <v>山都町病院事業会計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6.23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6.49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6.95</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1392</v>
      </c>
      <c r="E42" s="136"/>
      <c r="F42" s="136"/>
      <c r="G42" s="136">
        <f>'実質公債費比率（分子）の構造'!L$52</f>
        <v>1379</v>
      </c>
      <c r="H42" s="136"/>
      <c r="I42" s="136"/>
      <c r="J42" s="136">
        <f>'実質公債費比率（分子）の構造'!M$52</f>
        <v>1324</v>
      </c>
      <c r="K42" s="136"/>
      <c r="L42" s="136"/>
      <c r="M42" s="136">
        <f>'実質公債費比率（分子）の構造'!N$52</f>
        <v>1306</v>
      </c>
      <c r="N42" s="136"/>
      <c r="O42" s="136"/>
      <c r="P42" s="136">
        <f>'実質公債費比率（分子）の構造'!O$52</f>
        <v>1281</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51</v>
      </c>
      <c r="C44" s="136"/>
      <c r="D44" s="136"/>
      <c r="E44" s="136">
        <f>'実質公債費比率（分子）の構造'!L$50</f>
        <v>47</v>
      </c>
      <c r="F44" s="136"/>
      <c r="G44" s="136"/>
      <c r="H44" s="136">
        <f>'実質公債費比率（分子）の構造'!M$50</f>
        <v>47</v>
      </c>
      <c r="I44" s="136"/>
      <c r="J44" s="136"/>
      <c r="K44" s="136">
        <f>'実質公債費比率（分子）の構造'!N$50</f>
        <v>45</v>
      </c>
      <c r="L44" s="136"/>
      <c r="M44" s="136"/>
      <c r="N44" s="136">
        <f>'実質公債費比率（分子）の構造'!O$50</f>
        <v>45</v>
      </c>
      <c r="O44" s="136"/>
      <c r="P44" s="136"/>
    </row>
    <row r="45" spans="1:16">
      <c r="A45" s="136" t="s">
        <v>53</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c r="A46" s="136" t="s">
        <v>54</v>
      </c>
      <c r="B46" s="136">
        <f>'実質公債費比率（分子）の構造'!K$48</f>
        <v>124</v>
      </c>
      <c r="C46" s="136"/>
      <c r="D46" s="136"/>
      <c r="E46" s="136">
        <f>'実質公債費比率（分子）の構造'!L$48</f>
        <v>155</v>
      </c>
      <c r="F46" s="136"/>
      <c r="G46" s="136"/>
      <c r="H46" s="136">
        <f>'実質公債費比率（分子）の構造'!M$48</f>
        <v>155</v>
      </c>
      <c r="I46" s="136"/>
      <c r="J46" s="136"/>
      <c r="K46" s="136">
        <f>'実質公債費比率（分子）の構造'!N$48</f>
        <v>166</v>
      </c>
      <c r="L46" s="136"/>
      <c r="M46" s="136"/>
      <c r="N46" s="136">
        <f>'実質公債費比率（分子）の構造'!O$48</f>
        <v>164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1983</v>
      </c>
      <c r="C49" s="136"/>
      <c r="D49" s="136"/>
      <c r="E49" s="136">
        <f>'実質公債費比率（分子）の構造'!L$45</f>
        <v>1882</v>
      </c>
      <c r="F49" s="136"/>
      <c r="G49" s="136"/>
      <c r="H49" s="136">
        <f>'実質公債費比率（分子）の構造'!M$45</f>
        <v>1741</v>
      </c>
      <c r="I49" s="136"/>
      <c r="J49" s="136"/>
      <c r="K49" s="136">
        <f>'実質公債費比率（分子）の構造'!N$45</f>
        <v>1674</v>
      </c>
      <c r="L49" s="136"/>
      <c r="M49" s="136"/>
      <c r="N49" s="136">
        <f>'実質公債費比率（分子）の構造'!O$45</f>
        <v>1612</v>
      </c>
      <c r="O49" s="136"/>
      <c r="P49" s="136"/>
    </row>
    <row r="50" spans="1:16">
      <c r="A50" s="136" t="s">
        <v>58</v>
      </c>
      <c r="B50" s="136" t="e">
        <f>NA()</f>
        <v>#N/A</v>
      </c>
      <c r="C50" s="136">
        <f>IF(ISNUMBER('実質公債費比率（分子）の構造'!K$53),'実質公債費比率（分子）の構造'!K$53,NA())</f>
        <v>766</v>
      </c>
      <c r="D50" s="136" t="e">
        <f>NA()</f>
        <v>#N/A</v>
      </c>
      <c r="E50" s="136" t="e">
        <f>NA()</f>
        <v>#N/A</v>
      </c>
      <c r="F50" s="136">
        <f>IF(ISNUMBER('実質公債費比率（分子）の構造'!L$53),'実質公債費比率（分子）の構造'!L$53,NA())</f>
        <v>705</v>
      </c>
      <c r="G50" s="136" t="e">
        <f>NA()</f>
        <v>#N/A</v>
      </c>
      <c r="H50" s="136" t="e">
        <f>NA()</f>
        <v>#N/A</v>
      </c>
      <c r="I50" s="136">
        <f>IF(ISNUMBER('実質公債費比率（分子）の構造'!M$53),'実質公債費比率（分子）の構造'!M$53,NA())</f>
        <v>619</v>
      </c>
      <c r="J50" s="136" t="e">
        <f>NA()</f>
        <v>#N/A</v>
      </c>
      <c r="K50" s="136" t="e">
        <f>NA()</f>
        <v>#N/A</v>
      </c>
      <c r="L50" s="136">
        <f>IF(ISNUMBER('実質公債費比率（分子）の構造'!N$53),'実質公債費比率（分子）の構造'!N$53,NA())</f>
        <v>579</v>
      </c>
      <c r="M50" s="136" t="e">
        <f>NA()</f>
        <v>#N/A</v>
      </c>
      <c r="N50" s="136" t="e">
        <f>NA()</f>
        <v>#N/A</v>
      </c>
      <c r="O50" s="136">
        <f>IF(ISNUMBER('実質公債費比率（分子）の構造'!O$53),'実質公債費比率（分子）の構造'!O$53,NA())</f>
        <v>540</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10909</v>
      </c>
      <c r="E56" s="135"/>
      <c r="F56" s="135"/>
      <c r="G56" s="135">
        <f>'将来負担比率（分子）の構造'!J$51</f>
        <v>10658</v>
      </c>
      <c r="H56" s="135"/>
      <c r="I56" s="135"/>
      <c r="J56" s="135">
        <f>'将来負担比率（分子）の構造'!K$51</f>
        <v>9872</v>
      </c>
      <c r="K56" s="135"/>
      <c r="L56" s="135"/>
      <c r="M56" s="135">
        <f>'将来負担比率（分子）の構造'!L$51</f>
        <v>9399</v>
      </c>
      <c r="N56" s="135"/>
      <c r="O56" s="135"/>
      <c r="P56" s="135">
        <f>'将来負担比率（分子）の構造'!M$51</f>
        <v>9055</v>
      </c>
    </row>
    <row r="57" spans="1:16">
      <c r="A57" s="135" t="s">
        <v>34</v>
      </c>
      <c r="B57" s="135"/>
      <c r="C57" s="135"/>
      <c r="D57" s="135">
        <f>'将来負担比率（分子）の構造'!I$50</f>
        <v>221</v>
      </c>
      <c r="E57" s="135"/>
      <c r="F57" s="135"/>
      <c r="G57" s="135">
        <f>'将来負担比率（分子）の構造'!J$50</f>
        <v>257</v>
      </c>
      <c r="H57" s="135"/>
      <c r="I57" s="135"/>
      <c r="J57" s="135">
        <f>'将来負担比率（分子）の構造'!K$50</f>
        <v>262</v>
      </c>
      <c r="K57" s="135"/>
      <c r="L57" s="135"/>
      <c r="M57" s="135">
        <f>'将来負担比率（分子）の構造'!L$50</f>
        <v>272</v>
      </c>
      <c r="N57" s="135"/>
      <c r="O57" s="135"/>
      <c r="P57" s="135">
        <f>'将来負担比率（分子）の構造'!M$50</f>
        <v>234</v>
      </c>
    </row>
    <row r="58" spans="1:16">
      <c r="A58" s="135" t="s">
        <v>33</v>
      </c>
      <c r="B58" s="135"/>
      <c r="C58" s="135"/>
      <c r="D58" s="135">
        <f>'将来負担比率（分子）の構造'!I$49</f>
        <v>3394</v>
      </c>
      <c r="E58" s="135"/>
      <c r="F58" s="135"/>
      <c r="G58" s="135">
        <f>'将来負担比率（分子）の構造'!J$49</f>
        <v>3585</v>
      </c>
      <c r="H58" s="135"/>
      <c r="I58" s="135"/>
      <c r="J58" s="135">
        <f>'将来負担比率（分子）の構造'!K$49</f>
        <v>3693</v>
      </c>
      <c r="K58" s="135"/>
      <c r="L58" s="135"/>
      <c r="M58" s="135">
        <f>'将来負担比率（分子）の構造'!L$49</f>
        <v>3164</v>
      </c>
      <c r="N58" s="135"/>
      <c r="O58" s="135"/>
      <c r="P58" s="135">
        <f>'将来負担比率（分子）の構造'!M$49</f>
        <v>3366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3543</v>
      </c>
      <c r="C62" s="135"/>
      <c r="D62" s="135"/>
      <c r="E62" s="135">
        <f>'将来負担比率（分子）の構造'!J$45</f>
        <v>3438</v>
      </c>
      <c r="F62" s="135"/>
      <c r="G62" s="135"/>
      <c r="H62" s="135">
        <f>'将来負担比率（分子）の構造'!K$45</f>
        <v>3073</v>
      </c>
      <c r="I62" s="135"/>
      <c r="J62" s="135"/>
      <c r="K62" s="135">
        <f>'将来負担比率（分子）の構造'!L$45</f>
        <v>3019</v>
      </c>
      <c r="L62" s="135"/>
      <c r="M62" s="135"/>
      <c r="N62" s="135">
        <f>'将来負担比率（分子）の構造'!M$45</f>
        <v>3136</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1662</v>
      </c>
      <c r="C64" s="135"/>
      <c r="D64" s="135"/>
      <c r="E64" s="135">
        <f>'将来負担比率（分子）の構造'!J$43</f>
        <v>1822</v>
      </c>
      <c r="F64" s="135"/>
      <c r="G64" s="135"/>
      <c r="H64" s="135">
        <f>'将来負担比率（分子）の構造'!K$43</f>
        <v>2059</v>
      </c>
      <c r="I64" s="135"/>
      <c r="J64" s="135"/>
      <c r="K64" s="135">
        <f>'将来負担比率（分子）の構造'!L$43</f>
        <v>2702</v>
      </c>
      <c r="L64" s="135"/>
      <c r="M64" s="135"/>
      <c r="N64" s="135">
        <f>'将来負担比率（分子）の構造'!M$43</f>
        <v>2411</v>
      </c>
      <c r="O64" s="135"/>
      <c r="P64" s="135"/>
    </row>
    <row r="65" spans="1:16">
      <c r="A65" s="135" t="s">
        <v>25</v>
      </c>
      <c r="B65" s="135">
        <f>'将来負担比率（分子）の構造'!I$42</f>
        <v>175</v>
      </c>
      <c r="C65" s="135"/>
      <c r="D65" s="135"/>
      <c r="E65" s="135">
        <f>'将来負担比率（分子）の構造'!J$42</f>
        <v>147</v>
      </c>
      <c r="F65" s="135"/>
      <c r="G65" s="135"/>
      <c r="H65" s="135">
        <f>'将来負担比率（分子）の構造'!K$42</f>
        <v>104</v>
      </c>
      <c r="I65" s="135"/>
      <c r="J65" s="135"/>
      <c r="K65" s="135">
        <f>'将来負担比率（分子）の構造'!L$42</f>
        <v>51</v>
      </c>
      <c r="L65" s="135"/>
      <c r="M65" s="135"/>
      <c r="N65" s="135">
        <f>'将来負担比率（分子）の構造'!M$42</f>
        <v>7</v>
      </c>
      <c r="O65" s="135"/>
      <c r="P65" s="135"/>
    </row>
    <row r="66" spans="1:16">
      <c r="A66" s="135" t="s">
        <v>24</v>
      </c>
      <c r="B66" s="135">
        <f>'将来負担比率（分子）の構造'!I$41</f>
        <v>14207</v>
      </c>
      <c r="C66" s="135"/>
      <c r="D66" s="135"/>
      <c r="E66" s="135">
        <f>'将来負担比率（分子）の構造'!J$41</f>
        <v>13283</v>
      </c>
      <c r="F66" s="135"/>
      <c r="G66" s="135"/>
      <c r="H66" s="135">
        <f>'将来負担比率（分子）の構造'!K$41</f>
        <v>12159</v>
      </c>
      <c r="I66" s="135"/>
      <c r="J66" s="135"/>
      <c r="K66" s="135">
        <f>'将来負担比率（分子）の構造'!L$41</f>
        <v>11313</v>
      </c>
      <c r="L66" s="135"/>
      <c r="M66" s="135"/>
      <c r="N66" s="135">
        <f>'将来負担比率（分子）の構造'!M$41</f>
        <v>10336</v>
      </c>
      <c r="O66" s="135"/>
      <c r="P66" s="135"/>
    </row>
    <row r="67" spans="1:16">
      <c r="A67" s="135" t="s">
        <v>62</v>
      </c>
      <c r="B67" s="135" t="e">
        <f>NA()</f>
        <v>#N/A</v>
      </c>
      <c r="C67" s="135">
        <f>IF(ISNUMBER('将来負担比率（分子）の構造'!I$52), IF('将来負担比率（分子）の構造'!I$52 &lt; 0, 0, '将来負担比率（分子）の構造'!I$52), NA())</f>
        <v>5063</v>
      </c>
      <c r="D67" s="135" t="e">
        <f>NA()</f>
        <v>#N/A</v>
      </c>
      <c r="E67" s="135" t="e">
        <f>NA()</f>
        <v>#N/A</v>
      </c>
      <c r="F67" s="135">
        <f>IF(ISNUMBER('将来負担比率（分子）の構造'!J$52), IF('将来負担比率（分子）の構造'!J$52 &lt; 0, 0, '将来負担比率（分子）の構造'!J$52), NA())</f>
        <v>4190</v>
      </c>
      <c r="G67" s="135" t="e">
        <f>NA()</f>
        <v>#N/A</v>
      </c>
      <c r="H67" s="135" t="e">
        <f>NA()</f>
        <v>#N/A</v>
      </c>
      <c r="I67" s="135">
        <f>IF(ISNUMBER('将来負担比率（分子）の構造'!K$52), IF('将来負担比率（分子）の構造'!K$52 &lt; 0, 0, '将来負担比率（分子）の構造'!K$52), NA())</f>
        <v>3569</v>
      </c>
      <c r="J67" s="135" t="e">
        <f>NA()</f>
        <v>#N/A</v>
      </c>
      <c r="K67" s="135" t="e">
        <f>NA()</f>
        <v>#N/A</v>
      </c>
      <c r="L67" s="135">
        <f>IF(ISNUMBER('将来負担比率（分子）の構造'!L$52), IF('将来負担比率（分子）の構造'!L$52 &lt; 0, 0, '将来負担比率（分子）の構造'!L$52), NA())</f>
        <v>4250</v>
      </c>
      <c r="M67" s="135" t="e">
        <f>NA()</f>
        <v>#N/A</v>
      </c>
      <c r="N67" s="135" t="e">
        <f>NA()</f>
        <v>#N/A</v>
      </c>
      <c r="O67" s="135">
        <f>IF(ISNUMBER('将来負担比率（分子）の構造'!M$52), IF('将来負担比率（分子）の構造'!M$52 &lt; 0, 0, '将来負担比率（分子）の構造'!M$52), NA())</f>
        <v>3236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1118228</v>
      </c>
      <c r="S5" s="637"/>
      <c r="T5" s="637"/>
      <c r="U5" s="637"/>
      <c r="V5" s="637"/>
      <c r="W5" s="637"/>
      <c r="X5" s="637"/>
      <c r="Y5" s="684"/>
      <c r="Z5" s="697">
        <v>8.8000000000000007</v>
      </c>
      <c r="AA5" s="697"/>
      <c r="AB5" s="697"/>
      <c r="AC5" s="697"/>
      <c r="AD5" s="698">
        <v>1118228</v>
      </c>
      <c r="AE5" s="698"/>
      <c r="AF5" s="698"/>
      <c r="AG5" s="698"/>
      <c r="AH5" s="698"/>
      <c r="AI5" s="698"/>
      <c r="AJ5" s="698"/>
      <c r="AK5" s="698"/>
      <c r="AL5" s="685">
        <v>14.1</v>
      </c>
      <c r="AM5" s="654"/>
      <c r="AN5" s="654"/>
      <c r="AO5" s="686"/>
      <c r="AP5" s="673" t="s">
        <v>208</v>
      </c>
      <c r="AQ5" s="674"/>
      <c r="AR5" s="674"/>
      <c r="AS5" s="674"/>
      <c r="AT5" s="674"/>
      <c r="AU5" s="674"/>
      <c r="AV5" s="674"/>
      <c r="AW5" s="674"/>
      <c r="AX5" s="674"/>
      <c r="AY5" s="674"/>
      <c r="AZ5" s="674"/>
      <c r="BA5" s="674"/>
      <c r="BB5" s="674"/>
      <c r="BC5" s="674"/>
      <c r="BD5" s="674"/>
      <c r="BE5" s="674"/>
      <c r="BF5" s="675"/>
      <c r="BG5" s="586">
        <v>1116452</v>
      </c>
      <c r="BH5" s="587"/>
      <c r="BI5" s="587"/>
      <c r="BJ5" s="587"/>
      <c r="BK5" s="587"/>
      <c r="BL5" s="587"/>
      <c r="BM5" s="587"/>
      <c r="BN5" s="588"/>
      <c r="BO5" s="639">
        <v>99.8</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226635</v>
      </c>
      <c r="S6" s="587"/>
      <c r="T6" s="587"/>
      <c r="U6" s="587"/>
      <c r="V6" s="587"/>
      <c r="W6" s="587"/>
      <c r="X6" s="587"/>
      <c r="Y6" s="588"/>
      <c r="Z6" s="639">
        <v>1.8</v>
      </c>
      <c r="AA6" s="639"/>
      <c r="AB6" s="639"/>
      <c r="AC6" s="639"/>
      <c r="AD6" s="640">
        <v>226635</v>
      </c>
      <c r="AE6" s="640"/>
      <c r="AF6" s="640"/>
      <c r="AG6" s="640"/>
      <c r="AH6" s="640"/>
      <c r="AI6" s="640"/>
      <c r="AJ6" s="640"/>
      <c r="AK6" s="640"/>
      <c r="AL6" s="609">
        <v>2.9</v>
      </c>
      <c r="AM6" s="641"/>
      <c r="AN6" s="641"/>
      <c r="AO6" s="642"/>
      <c r="AP6" s="583" t="s">
        <v>214</v>
      </c>
      <c r="AQ6" s="584"/>
      <c r="AR6" s="584"/>
      <c r="AS6" s="584"/>
      <c r="AT6" s="584"/>
      <c r="AU6" s="584"/>
      <c r="AV6" s="584"/>
      <c r="AW6" s="584"/>
      <c r="AX6" s="584"/>
      <c r="AY6" s="584"/>
      <c r="AZ6" s="584"/>
      <c r="BA6" s="584"/>
      <c r="BB6" s="584"/>
      <c r="BC6" s="584"/>
      <c r="BD6" s="584"/>
      <c r="BE6" s="584"/>
      <c r="BF6" s="585"/>
      <c r="BG6" s="586">
        <v>1116452</v>
      </c>
      <c r="BH6" s="587"/>
      <c r="BI6" s="587"/>
      <c r="BJ6" s="587"/>
      <c r="BK6" s="587"/>
      <c r="BL6" s="587"/>
      <c r="BM6" s="587"/>
      <c r="BN6" s="588"/>
      <c r="BO6" s="639">
        <v>99.8</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104980</v>
      </c>
      <c r="CS6" s="587"/>
      <c r="CT6" s="587"/>
      <c r="CU6" s="587"/>
      <c r="CV6" s="587"/>
      <c r="CW6" s="587"/>
      <c r="CX6" s="587"/>
      <c r="CY6" s="588"/>
      <c r="CZ6" s="639">
        <v>0.9</v>
      </c>
      <c r="DA6" s="639"/>
      <c r="DB6" s="639"/>
      <c r="DC6" s="639"/>
      <c r="DD6" s="592" t="s">
        <v>209</v>
      </c>
      <c r="DE6" s="587"/>
      <c r="DF6" s="587"/>
      <c r="DG6" s="587"/>
      <c r="DH6" s="587"/>
      <c r="DI6" s="587"/>
      <c r="DJ6" s="587"/>
      <c r="DK6" s="587"/>
      <c r="DL6" s="587"/>
      <c r="DM6" s="587"/>
      <c r="DN6" s="587"/>
      <c r="DO6" s="587"/>
      <c r="DP6" s="588"/>
      <c r="DQ6" s="592">
        <v>104980</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2067</v>
      </c>
      <c r="S7" s="587"/>
      <c r="T7" s="587"/>
      <c r="U7" s="587"/>
      <c r="V7" s="587"/>
      <c r="W7" s="587"/>
      <c r="X7" s="587"/>
      <c r="Y7" s="588"/>
      <c r="Z7" s="639">
        <v>0</v>
      </c>
      <c r="AA7" s="639"/>
      <c r="AB7" s="639"/>
      <c r="AC7" s="639"/>
      <c r="AD7" s="640">
        <v>2067</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418511</v>
      </c>
      <c r="BH7" s="587"/>
      <c r="BI7" s="587"/>
      <c r="BJ7" s="587"/>
      <c r="BK7" s="587"/>
      <c r="BL7" s="587"/>
      <c r="BM7" s="587"/>
      <c r="BN7" s="588"/>
      <c r="BO7" s="639">
        <v>37.4</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1558033</v>
      </c>
      <c r="CS7" s="587"/>
      <c r="CT7" s="587"/>
      <c r="CU7" s="587"/>
      <c r="CV7" s="587"/>
      <c r="CW7" s="587"/>
      <c r="CX7" s="587"/>
      <c r="CY7" s="588"/>
      <c r="CZ7" s="639">
        <v>12.9</v>
      </c>
      <c r="DA7" s="639"/>
      <c r="DB7" s="639"/>
      <c r="DC7" s="639"/>
      <c r="DD7" s="592">
        <v>93357</v>
      </c>
      <c r="DE7" s="587"/>
      <c r="DF7" s="587"/>
      <c r="DG7" s="587"/>
      <c r="DH7" s="587"/>
      <c r="DI7" s="587"/>
      <c r="DJ7" s="587"/>
      <c r="DK7" s="587"/>
      <c r="DL7" s="587"/>
      <c r="DM7" s="587"/>
      <c r="DN7" s="587"/>
      <c r="DO7" s="587"/>
      <c r="DP7" s="588"/>
      <c r="DQ7" s="592">
        <v>1353264</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2008</v>
      </c>
      <c r="S8" s="587"/>
      <c r="T8" s="587"/>
      <c r="U8" s="587"/>
      <c r="V8" s="587"/>
      <c r="W8" s="587"/>
      <c r="X8" s="587"/>
      <c r="Y8" s="588"/>
      <c r="Z8" s="639">
        <v>0</v>
      </c>
      <c r="AA8" s="639"/>
      <c r="AB8" s="639"/>
      <c r="AC8" s="639"/>
      <c r="AD8" s="640">
        <v>2008</v>
      </c>
      <c r="AE8" s="640"/>
      <c r="AF8" s="640"/>
      <c r="AG8" s="640"/>
      <c r="AH8" s="640"/>
      <c r="AI8" s="640"/>
      <c r="AJ8" s="640"/>
      <c r="AK8" s="640"/>
      <c r="AL8" s="609">
        <v>0</v>
      </c>
      <c r="AM8" s="641"/>
      <c r="AN8" s="641"/>
      <c r="AO8" s="642"/>
      <c r="AP8" s="583" t="s">
        <v>220</v>
      </c>
      <c r="AQ8" s="584"/>
      <c r="AR8" s="584"/>
      <c r="AS8" s="584"/>
      <c r="AT8" s="584"/>
      <c r="AU8" s="584"/>
      <c r="AV8" s="584"/>
      <c r="AW8" s="584"/>
      <c r="AX8" s="584"/>
      <c r="AY8" s="584"/>
      <c r="AZ8" s="584"/>
      <c r="BA8" s="584"/>
      <c r="BB8" s="584"/>
      <c r="BC8" s="584"/>
      <c r="BD8" s="584"/>
      <c r="BE8" s="584"/>
      <c r="BF8" s="585"/>
      <c r="BG8" s="586">
        <v>19627</v>
      </c>
      <c r="BH8" s="587"/>
      <c r="BI8" s="587"/>
      <c r="BJ8" s="587"/>
      <c r="BK8" s="587"/>
      <c r="BL8" s="587"/>
      <c r="BM8" s="587"/>
      <c r="BN8" s="588"/>
      <c r="BO8" s="639">
        <v>1.8</v>
      </c>
      <c r="BP8" s="639"/>
      <c r="BQ8" s="639"/>
      <c r="BR8" s="639"/>
      <c r="BS8" s="592" t="s">
        <v>221</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3174864</v>
      </c>
      <c r="CS8" s="587"/>
      <c r="CT8" s="587"/>
      <c r="CU8" s="587"/>
      <c r="CV8" s="587"/>
      <c r="CW8" s="587"/>
      <c r="CX8" s="587"/>
      <c r="CY8" s="588"/>
      <c r="CZ8" s="639">
        <v>26.4</v>
      </c>
      <c r="DA8" s="639"/>
      <c r="DB8" s="639"/>
      <c r="DC8" s="639"/>
      <c r="DD8" s="592">
        <v>153031</v>
      </c>
      <c r="DE8" s="587"/>
      <c r="DF8" s="587"/>
      <c r="DG8" s="587"/>
      <c r="DH8" s="587"/>
      <c r="DI8" s="587"/>
      <c r="DJ8" s="587"/>
      <c r="DK8" s="587"/>
      <c r="DL8" s="587"/>
      <c r="DM8" s="587"/>
      <c r="DN8" s="587"/>
      <c r="DO8" s="587"/>
      <c r="DP8" s="588"/>
      <c r="DQ8" s="592">
        <v>2028998</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410</v>
      </c>
      <c r="S9" s="587"/>
      <c r="T9" s="587"/>
      <c r="U9" s="587"/>
      <c r="V9" s="587"/>
      <c r="W9" s="587"/>
      <c r="X9" s="587"/>
      <c r="Y9" s="588"/>
      <c r="Z9" s="639">
        <v>0</v>
      </c>
      <c r="AA9" s="639"/>
      <c r="AB9" s="639"/>
      <c r="AC9" s="639"/>
      <c r="AD9" s="640">
        <v>410</v>
      </c>
      <c r="AE9" s="640"/>
      <c r="AF9" s="640"/>
      <c r="AG9" s="640"/>
      <c r="AH9" s="640"/>
      <c r="AI9" s="640"/>
      <c r="AJ9" s="640"/>
      <c r="AK9" s="640"/>
      <c r="AL9" s="609">
        <v>0</v>
      </c>
      <c r="AM9" s="641"/>
      <c r="AN9" s="641"/>
      <c r="AO9" s="642"/>
      <c r="AP9" s="583" t="s">
        <v>224</v>
      </c>
      <c r="AQ9" s="584"/>
      <c r="AR9" s="584"/>
      <c r="AS9" s="584"/>
      <c r="AT9" s="584"/>
      <c r="AU9" s="584"/>
      <c r="AV9" s="584"/>
      <c r="AW9" s="584"/>
      <c r="AX9" s="584"/>
      <c r="AY9" s="584"/>
      <c r="AZ9" s="584"/>
      <c r="BA9" s="584"/>
      <c r="BB9" s="584"/>
      <c r="BC9" s="584"/>
      <c r="BD9" s="584"/>
      <c r="BE9" s="584"/>
      <c r="BF9" s="585"/>
      <c r="BG9" s="586">
        <v>350663</v>
      </c>
      <c r="BH9" s="587"/>
      <c r="BI9" s="587"/>
      <c r="BJ9" s="587"/>
      <c r="BK9" s="587"/>
      <c r="BL9" s="587"/>
      <c r="BM9" s="587"/>
      <c r="BN9" s="588"/>
      <c r="BO9" s="639">
        <v>31.4</v>
      </c>
      <c r="BP9" s="639"/>
      <c r="BQ9" s="639"/>
      <c r="BR9" s="639"/>
      <c r="BS9" s="592" t="s">
        <v>221</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890513</v>
      </c>
      <c r="CS9" s="587"/>
      <c r="CT9" s="587"/>
      <c r="CU9" s="587"/>
      <c r="CV9" s="587"/>
      <c r="CW9" s="587"/>
      <c r="CX9" s="587"/>
      <c r="CY9" s="588"/>
      <c r="CZ9" s="639">
        <v>7.4</v>
      </c>
      <c r="DA9" s="639"/>
      <c r="DB9" s="639"/>
      <c r="DC9" s="639"/>
      <c r="DD9" s="592">
        <v>152341</v>
      </c>
      <c r="DE9" s="587"/>
      <c r="DF9" s="587"/>
      <c r="DG9" s="587"/>
      <c r="DH9" s="587"/>
      <c r="DI9" s="587"/>
      <c r="DJ9" s="587"/>
      <c r="DK9" s="587"/>
      <c r="DL9" s="587"/>
      <c r="DM9" s="587"/>
      <c r="DN9" s="587"/>
      <c r="DO9" s="587"/>
      <c r="DP9" s="588"/>
      <c r="DQ9" s="592">
        <v>862931</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148567</v>
      </c>
      <c r="S10" s="587"/>
      <c r="T10" s="587"/>
      <c r="U10" s="587"/>
      <c r="V10" s="587"/>
      <c r="W10" s="587"/>
      <c r="X10" s="587"/>
      <c r="Y10" s="588"/>
      <c r="Z10" s="639">
        <v>1.2</v>
      </c>
      <c r="AA10" s="639"/>
      <c r="AB10" s="639"/>
      <c r="AC10" s="639"/>
      <c r="AD10" s="640">
        <v>148567</v>
      </c>
      <c r="AE10" s="640"/>
      <c r="AF10" s="640"/>
      <c r="AG10" s="640"/>
      <c r="AH10" s="640"/>
      <c r="AI10" s="640"/>
      <c r="AJ10" s="640"/>
      <c r="AK10" s="640"/>
      <c r="AL10" s="609">
        <v>1.9</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30525</v>
      </c>
      <c r="BH10" s="587"/>
      <c r="BI10" s="587"/>
      <c r="BJ10" s="587"/>
      <c r="BK10" s="587"/>
      <c r="BL10" s="587"/>
      <c r="BM10" s="587"/>
      <c r="BN10" s="588"/>
      <c r="BO10" s="639">
        <v>2.7</v>
      </c>
      <c r="BP10" s="639"/>
      <c r="BQ10" s="639"/>
      <c r="BR10" s="639"/>
      <c r="BS10" s="592" t="s">
        <v>221</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60507</v>
      </c>
      <c r="CS10" s="587"/>
      <c r="CT10" s="587"/>
      <c r="CU10" s="587"/>
      <c r="CV10" s="587"/>
      <c r="CW10" s="587"/>
      <c r="CX10" s="587"/>
      <c r="CY10" s="588"/>
      <c r="CZ10" s="639">
        <v>0.5</v>
      </c>
      <c r="DA10" s="639"/>
      <c r="DB10" s="639"/>
      <c r="DC10" s="639"/>
      <c r="DD10" s="592" t="s">
        <v>221</v>
      </c>
      <c r="DE10" s="587"/>
      <c r="DF10" s="587"/>
      <c r="DG10" s="587"/>
      <c r="DH10" s="587"/>
      <c r="DI10" s="587"/>
      <c r="DJ10" s="587"/>
      <c r="DK10" s="587"/>
      <c r="DL10" s="587"/>
      <c r="DM10" s="587"/>
      <c r="DN10" s="587"/>
      <c r="DO10" s="587"/>
      <c r="DP10" s="588"/>
      <c r="DQ10" s="592">
        <v>1928</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8793</v>
      </c>
      <c r="S11" s="587"/>
      <c r="T11" s="587"/>
      <c r="U11" s="587"/>
      <c r="V11" s="587"/>
      <c r="W11" s="587"/>
      <c r="X11" s="587"/>
      <c r="Y11" s="588"/>
      <c r="Z11" s="639">
        <v>0.1</v>
      </c>
      <c r="AA11" s="639"/>
      <c r="AB11" s="639"/>
      <c r="AC11" s="639"/>
      <c r="AD11" s="640">
        <v>8793</v>
      </c>
      <c r="AE11" s="640"/>
      <c r="AF11" s="640"/>
      <c r="AG11" s="640"/>
      <c r="AH11" s="640"/>
      <c r="AI11" s="640"/>
      <c r="AJ11" s="640"/>
      <c r="AK11" s="640"/>
      <c r="AL11" s="609">
        <v>0.1</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17696</v>
      </c>
      <c r="BH11" s="587"/>
      <c r="BI11" s="587"/>
      <c r="BJ11" s="587"/>
      <c r="BK11" s="587"/>
      <c r="BL11" s="587"/>
      <c r="BM11" s="587"/>
      <c r="BN11" s="588"/>
      <c r="BO11" s="639">
        <v>1.6</v>
      </c>
      <c r="BP11" s="639"/>
      <c r="BQ11" s="639"/>
      <c r="BR11" s="639"/>
      <c r="BS11" s="592" t="s">
        <v>221</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1421407</v>
      </c>
      <c r="CS11" s="587"/>
      <c r="CT11" s="587"/>
      <c r="CU11" s="587"/>
      <c r="CV11" s="587"/>
      <c r="CW11" s="587"/>
      <c r="CX11" s="587"/>
      <c r="CY11" s="588"/>
      <c r="CZ11" s="639">
        <v>11.8</v>
      </c>
      <c r="DA11" s="639"/>
      <c r="DB11" s="639"/>
      <c r="DC11" s="639"/>
      <c r="DD11" s="592">
        <v>201459</v>
      </c>
      <c r="DE11" s="587"/>
      <c r="DF11" s="587"/>
      <c r="DG11" s="587"/>
      <c r="DH11" s="587"/>
      <c r="DI11" s="587"/>
      <c r="DJ11" s="587"/>
      <c r="DK11" s="587"/>
      <c r="DL11" s="587"/>
      <c r="DM11" s="587"/>
      <c r="DN11" s="587"/>
      <c r="DO11" s="587"/>
      <c r="DP11" s="588"/>
      <c r="DQ11" s="592">
        <v>694429</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221</v>
      </c>
      <c r="S12" s="587"/>
      <c r="T12" s="587"/>
      <c r="U12" s="587"/>
      <c r="V12" s="587"/>
      <c r="W12" s="587"/>
      <c r="X12" s="587"/>
      <c r="Y12" s="588"/>
      <c r="Z12" s="639" t="s">
        <v>221</v>
      </c>
      <c r="AA12" s="639"/>
      <c r="AB12" s="639"/>
      <c r="AC12" s="639"/>
      <c r="AD12" s="640" t="s">
        <v>221</v>
      </c>
      <c r="AE12" s="640"/>
      <c r="AF12" s="640"/>
      <c r="AG12" s="640"/>
      <c r="AH12" s="640"/>
      <c r="AI12" s="640"/>
      <c r="AJ12" s="640"/>
      <c r="AK12" s="640"/>
      <c r="AL12" s="609" t="s">
        <v>221</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553501</v>
      </c>
      <c r="BH12" s="587"/>
      <c r="BI12" s="587"/>
      <c r="BJ12" s="587"/>
      <c r="BK12" s="587"/>
      <c r="BL12" s="587"/>
      <c r="BM12" s="587"/>
      <c r="BN12" s="588"/>
      <c r="BO12" s="639">
        <v>49.5</v>
      </c>
      <c r="BP12" s="639"/>
      <c r="BQ12" s="639"/>
      <c r="BR12" s="639"/>
      <c r="BS12" s="592" t="s">
        <v>221</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394044</v>
      </c>
      <c r="CS12" s="587"/>
      <c r="CT12" s="587"/>
      <c r="CU12" s="587"/>
      <c r="CV12" s="587"/>
      <c r="CW12" s="587"/>
      <c r="CX12" s="587"/>
      <c r="CY12" s="588"/>
      <c r="CZ12" s="639">
        <v>3.3</v>
      </c>
      <c r="DA12" s="639"/>
      <c r="DB12" s="639"/>
      <c r="DC12" s="639"/>
      <c r="DD12" s="592">
        <v>45681</v>
      </c>
      <c r="DE12" s="587"/>
      <c r="DF12" s="587"/>
      <c r="DG12" s="587"/>
      <c r="DH12" s="587"/>
      <c r="DI12" s="587"/>
      <c r="DJ12" s="587"/>
      <c r="DK12" s="587"/>
      <c r="DL12" s="587"/>
      <c r="DM12" s="587"/>
      <c r="DN12" s="587"/>
      <c r="DO12" s="587"/>
      <c r="DP12" s="588"/>
      <c r="DQ12" s="592">
        <v>385403</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41346</v>
      </c>
      <c r="S13" s="587"/>
      <c r="T13" s="587"/>
      <c r="U13" s="587"/>
      <c r="V13" s="587"/>
      <c r="W13" s="587"/>
      <c r="X13" s="587"/>
      <c r="Y13" s="588"/>
      <c r="Z13" s="639">
        <v>0.3</v>
      </c>
      <c r="AA13" s="639"/>
      <c r="AB13" s="639"/>
      <c r="AC13" s="639"/>
      <c r="AD13" s="640">
        <v>41346</v>
      </c>
      <c r="AE13" s="640"/>
      <c r="AF13" s="640"/>
      <c r="AG13" s="640"/>
      <c r="AH13" s="640"/>
      <c r="AI13" s="640"/>
      <c r="AJ13" s="640"/>
      <c r="AK13" s="640"/>
      <c r="AL13" s="609">
        <v>0.5</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526006</v>
      </c>
      <c r="BH13" s="587"/>
      <c r="BI13" s="587"/>
      <c r="BJ13" s="587"/>
      <c r="BK13" s="587"/>
      <c r="BL13" s="587"/>
      <c r="BM13" s="587"/>
      <c r="BN13" s="588"/>
      <c r="BO13" s="639">
        <v>47</v>
      </c>
      <c r="BP13" s="639"/>
      <c r="BQ13" s="639"/>
      <c r="BR13" s="639"/>
      <c r="BS13" s="592" t="s">
        <v>221</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1595794</v>
      </c>
      <c r="CS13" s="587"/>
      <c r="CT13" s="587"/>
      <c r="CU13" s="587"/>
      <c r="CV13" s="587"/>
      <c r="CW13" s="587"/>
      <c r="CX13" s="587"/>
      <c r="CY13" s="588"/>
      <c r="CZ13" s="639">
        <v>13.3</v>
      </c>
      <c r="DA13" s="639"/>
      <c r="DB13" s="639"/>
      <c r="DC13" s="639"/>
      <c r="DD13" s="592">
        <v>1464845</v>
      </c>
      <c r="DE13" s="587"/>
      <c r="DF13" s="587"/>
      <c r="DG13" s="587"/>
      <c r="DH13" s="587"/>
      <c r="DI13" s="587"/>
      <c r="DJ13" s="587"/>
      <c r="DK13" s="587"/>
      <c r="DL13" s="587"/>
      <c r="DM13" s="587"/>
      <c r="DN13" s="587"/>
      <c r="DO13" s="587"/>
      <c r="DP13" s="588"/>
      <c r="DQ13" s="592">
        <v>729931</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221</v>
      </c>
      <c r="S14" s="587"/>
      <c r="T14" s="587"/>
      <c r="U14" s="587"/>
      <c r="V14" s="587"/>
      <c r="W14" s="587"/>
      <c r="X14" s="587"/>
      <c r="Y14" s="588"/>
      <c r="Z14" s="639" t="s">
        <v>221</v>
      </c>
      <c r="AA14" s="639"/>
      <c r="AB14" s="639"/>
      <c r="AC14" s="639"/>
      <c r="AD14" s="640" t="s">
        <v>221</v>
      </c>
      <c r="AE14" s="640"/>
      <c r="AF14" s="640"/>
      <c r="AG14" s="640"/>
      <c r="AH14" s="640"/>
      <c r="AI14" s="640"/>
      <c r="AJ14" s="640"/>
      <c r="AK14" s="640"/>
      <c r="AL14" s="609" t="s">
        <v>221</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54128</v>
      </c>
      <c r="BH14" s="587"/>
      <c r="BI14" s="587"/>
      <c r="BJ14" s="587"/>
      <c r="BK14" s="587"/>
      <c r="BL14" s="587"/>
      <c r="BM14" s="587"/>
      <c r="BN14" s="588"/>
      <c r="BO14" s="639">
        <v>4.8</v>
      </c>
      <c r="BP14" s="639"/>
      <c r="BQ14" s="639"/>
      <c r="BR14" s="639"/>
      <c r="BS14" s="592" t="s">
        <v>221</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396850</v>
      </c>
      <c r="CS14" s="587"/>
      <c r="CT14" s="587"/>
      <c r="CU14" s="587"/>
      <c r="CV14" s="587"/>
      <c r="CW14" s="587"/>
      <c r="CX14" s="587"/>
      <c r="CY14" s="588"/>
      <c r="CZ14" s="639">
        <v>3.3</v>
      </c>
      <c r="DA14" s="639"/>
      <c r="DB14" s="639"/>
      <c r="DC14" s="639"/>
      <c r="DD14" s="592">
        <v>6656</v>
      </c>
      <c r="DE14" s="587"/>
      <c r="DF14" s="587"/>
      <c r="DG14" s="587"/>
      <c r="DH14" s="587"/>
      <c r="DI14" s="587"/>
      <c r="DJ14" s="587"/>
      <c r="DK14" s="587"/>
      <c r="DL14" s="587"/>
      <c r="DM14" s="587"/>
      <c r="DN14" s="587"/>
      <c r="DO14" s="587"/>
      <c r="DP14" s="588"/>
      <c r="DQ14" s="592">
        <v>383853</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1360</v>
      </c>
      <c r="S15" s="587"/>
      <c r="T15" s="587"/>
      <c r="U15" s="587"/>
      <c r="V15" s="587"/>
      <c r="W15" s="587"/>
      <c r="X15" s="587"/>
      <c r="Y15" s="588"/>
      <c r="Z15" s="639">
        <v>0</v>
      </c>
      <c r="AA15" s="639"/>
      <c r="AB15" s="639"/>
      <c r="AC15" s="639"/>
      <c r="AD15" s="640">
        <v>1360</v>
      </c>
      <c r="AE15" s="640"/>
      <c r="AF15" s="640"/>
      <c r="AG15" s="640"/>
      <c r="AH15" s="640"/>
      <c r="AI15" s="640"/>
      <c r="AJ15" s="640"/>
      <c r="AK15" s="640"/>
      <c r="AL15" s="609">
        <v>0</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90312</v>
      </c>
      <c r="BH15" s="587"/>
      <c r="BI15" s="587"/>
      <c r="BJ15" s="587"/>
      <c r="BK15" s="587"/>
      <c r="BL15" s="587"/>
      <c r="BM15" s="587"/>
      <c r="BN15" s="588"/>
      <c r="BO15" s="639">
        <v>8.1</v>
      </c>
      <c r="BP15" s="639"/>
      <c r="BQ15" s="639"/>
      <c r="BR15" s="639"/>
      <c r="BS15" s="592" t="s">
        <v>221</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631687</v>
      </c>
      <c r="CS15" s="587"/>
      <c r="CT15" s="587"/>
      <c r="CU15" s="587"/>
      <c r="CV15" s="587"/>
      <c r="CW15" s="587"/>
      <c r="CX15" s="587"/>
      <c r="CY15" s="588"/>
      <c r="CZ15" s="639">
        <v>5.2</v>
      </c>
      <c r="DA15" s="639"/>
      <c r="DB15" s="639"/>
      <c r="DC15" s="639"/>
      <c r="DD15" s="592">
        <v>85795</v>
      </c>
      <c r="DE15" s="587"/>
      <c r="DF15" s="587"/>
      <c r="DG15" s="587"/>
      <c r="DH15" s="587"/>
      <c r="DI15" s="587"/>
      <c r="DJ15" s="587"/>
      <c r="DK15" s="587"/>
      <c r="DL15" s="587"/>
      <c r="DM15" s="587"/>
      <c r="DN15" s="587"/>
      <c r="DO15" s="587"/>
      <c r="DP15" s="588"/>
      <c r="DQ15" s="592">
        <v>574279</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6967856</v>
      </c>
      <c r="S16" s="587"/>
      <c r="T16" s="587"/>
      <c r="U16" s="587"/>
      <c r="V16" s="587"/>
      <c r="W16" s="587"/>
      <c r="X16" s="587"/>
      <c r="Y16" s="588"/>
      <c r="Z16" s="639">
        <v>55.1</v>
      </c>
      <c r="AA16" s="639"/>
      <c r="AB16" s="639"/>
      <c r="AC16" s="639"/>
      <c r="AD16" s="640">
        <v>6353592</v>
      </c>
      <c r="AE16" s="640"/>
      <c r="AF16" s="640"/>
      <c r="AG16" s="640"/>
      <c r="AH16" s="640"/>
      <c r="AI16" s="640"/>
      <c r="AJ16" s="640"/>
      <c r="AK16" s="640"/>
      <c r="AL16" s="609">
        <v>80.3</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221</v>
      </c>
      <c r="BH16" s="587"/>
      <c r="BI16" s="587"/>
      <c r="BJ16" s="587"/>
      <c r="BK16" s="587"/>
      <c r="BL16" s="587"/>
      <c r="BM16" s="587"/>
      <c r="BN16" s="588"/>
      <c r="BO16" s="639" t="s">
        <v>221</v>
      </c>
      <c r="BP16" s="639"/>
      <c r="BQ16" s="639"/>
      <c r="BR16" s="639"/>
      <c r="BS16" s="592" t="s">
        <v>221</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196686</v>
      </c>
      <c r="CS16" s="587"/>
      <c r="CT16" s="587"/>
      <c r="CU16" s="587"/>
      <c r="CV16" s="587"/>
      <c r="CW16" s="587"/>
      <c r="CX16" s="587"/>
      <c r="CY16" s="588"/>
      <c r="CZ16" s="639">
        <v>1.6</v>
      </c>
      <c r="DA16" s="639"/>
      <c r="DB16" s="639"/>
      <c r="DC16" s="639"/>
      <c r="DD16" s="592" t="s">
        <v>221</v>
      </c>
      <c r="DE16" s="587"/>
      <c r="DF16" s="587"/>
      <c r="DG16" s="587"/>
      <c r="DH16" s="587"/>
      <c r="DI16" s="587"/>
      <c r="DJ16" s="587"/>
      <c r="DK16" s="587"/>
      <c r="DL16" s="587"/>
      <c r="DM16" s="587"/>
      <c r="DN16" s="587"/>
      <c r="DO16" s="587"/>
      <c r="DP16" s="588"/>
      <c r="DQ16" s="592">
        <v>23584</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6353592</v>
      </c>
      <c r="S17" s="587"/>
      <c r="T17" s="587"/>
      <c r="U17" s="587"/>
      <c r="V17" s="587"/>
      <c r="W17" s="587"/>
      <c r="X17" s="587"/>
      <c r="Y17" s="588"/>
      <c r="Z17" s="639">
        <v>50.3</v>
      </c>
      <c r="AA17" s="639"/>
      <c r="AB17" s="639"/>
      <c r="AC17" s="639"/>
      <c r="AD17" s="640">
        <v>6353592</v>
      </c>
      <c r="AE17" s="640"/>
      <c r="AF17" s="640"/>
      <c r="AG17" s="640"/>
      <c r="AH17" s="640"/>
      <c r="AI17" s="640"/>
      <c r="AJ17" s="640"/>
      <c r="AK17" s="640"/>
      <c r="AL17" s="609">
        <v>80.3</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221</v>
      </c>
      <c r="BH17" s="587"/>
      <c r="BI17" s="587"/>
      <c r="BJ17" s="587"/>
      <c r="BK17" s="587"/>
      <c r="BL17" s="587"/>
      <c r="BM17" s="587"/>
      <c r="BN17" s="588"/>
      <c r="BO17" s="639" t="s">
        <v>221</v>
      </c>
      <c r="BP17" s="639"/>
      <c r="BQ17" s="639"/>
      <c r="BR17" s="639"/>
      <c r="BS17" s="592" t="s">
        <v>221</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1612461</v>
      </c>
      <c r="CS17" s="587"/>
      <c r="CT17" s="587"/>
      <c r="CU17" s="587"/>
      <c r="CV17" s="587"/>
      <c r="CW17" s="587"/>
      <c r="CX17" s="587"/>
      <c r="CY17" s="588"/>
      <c r="CZ17" s="639">
        <v>13.4</v>
      </c>
      <c r="DA17" s="639"/>
      <c r="DB17" s="639"/>
      <c r="DC17" s="639"/>
      <c r="DD17" s="592" t="s">
        <v>221</v>
      </c>
      <c r="DE17" s="587"/>
      <c r="DF17" s="587"/>
      <c r="DG17" s="587"/>
      <c r="DH17" s="587"/>
      <c r="DI17" s="587"/>
      <c r="DJ17" s="587"/>
      <c r="DK17" s="587"/>
      <c r="DL17" s="587"/>
      <c r="DM17" s="587"/>
      <c r="DN17" s="587"/>
      <c r="DO17" s="587"/>
      <c r="DP17" s="588"/>
      <c r="DQ17" s="592">
        <v>1585182</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614264</v>
      </c>
      <c r="S18" s="587"/>
      <c r="T18" s="587"/>
      <c r="U18" s="587"/>
      <c r="V18" s="587"/>
      <c r="W18" s="587"/>
      <c r="X18" s="587"/>
      <c r="Y18" s="588"/>
      <c r="Z18" s="639">
        <v>4.9000000000000004</v>
      </c>
      <c r="AA18" s="639"/>
      <c r="AB18" s="639"/>
      <c r="AC18" s="639"/>
      <c r="AD18" s="640" t="s">
        <v>221</v>
      </c>
      <c r="AE18" s="640"/>
      <c r="AF18" s="640"/>
      <c r="AG18" s="640"/>
      <c r="AH18" s="640"/>
      <c r="AI18" s="640"/>
      <c r="AJ18" s="640"/>
      <c r="AK18" s="640"/>
      <c r="AL18" s="609" t="s">
        <v>221</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221</v>
      </c>
      <c r="BH18" s="587"/>
      <c r="BI18" s="587"/>
      <c r="BJ18" s="587"/>
      <c r="BK18" s="587"/>
      <c r="BL18" s="587"/>
      <c r="BM18" s="587"/>
      <c r="BN18" s="588"/>
      <c r="BO18" s="639" t="s">
        <v>221</v>
      </c>
      <c r="BP18" s="639"/>
      <c r="BQ18" s="639"/>
      <c r="BR18" s="639"/>
      <c r="BS18" s="592" t="s">
        <v>221</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221</v>
      </c>
      <c r="CS18" s="587"/>
      <c r="CT18" s="587"/>
      <c r="CU18" s="587"/>
      <c r="CV18" s="587"/>
      <c r="CW18" s="587"/>
      <c r="CX18" s="587"/>
      <c r="CY18" s="588"/>
      <c r="CZ18" s="639" t="s">
        <v>221</v>
      </c>
      <c r="DA18" s="639"/>
      <c r="DB18" s="639"/>
      <c r="DC18" s="639"/>
      <c r="DD18" s="592" t="s">
        <v>221</v>
      </c>
      <c r="DE18" s="587"/>
      <c r="DF18" s="587"/>
      <c r="DG18" s="587"/>
      <c r="DH18" s="587"/>
      <c r="DI18" s="587"/>
      <c r="DJ18" s="587"/>
      <c r="DK18" s="587"/>
      <c r="DL18" s="587"/>
      <c r="DM18" s="587"/>
      <c r="DN18" s="587"/>
      <c r="DO18" s="587"/>
      <c r="DP18" s="588"/>
      <c r="DQ18" s="592" t="s">
        <v>221</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t="s">
        <v>221</v>
      </c>
      <c r="S19" s="587"/>
      <c r="T19" s="587"/>
      <c r="U19" s="587"/>
      <c r="V19" s="587"/>
      <c r="W19" s="587"/>
      <c r="X19" s="587"/>
      <c r="Y19" s="588"/>
      <c r="Z19" s="639" t="s">
        <v>221</v>
      </c>
      <c r="AA19" s="639"/>
      <c r="AB19" s="639"/>
      <c r="AC19" s="639"/>
      <c r="AD19" s="640" t="s">
        <v>221</v>
      </c>
      <c r="AE19" s="640"/>
      <c r="AF19" s="640"/>
      <c r="AG19" s="640"/>
      <c r="AH19" s="640"/>
      <c r="AI19" s="640"/>
      <c r="AJ19" s="640"/>
      <c r="AK19" s="640"/>
      <c r="AL19" s="609" t="s">
        <v>221</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1776</v>
      </c>
      <c r="BH19" s="587"/>
      <c r="BI19" s="587"/>
      <c r="BJ19" s="587"/>
      <c r="BK19" s="587"/>
      <c r="BL19" s="587"/>
      <c r="BM19" s="587"/>
      <c r="BN19" s="588"/>
      <c r="BO19" s="639">
        <v>0.2</v>
      </c>
      <c r="BP19" s="639"/>
      <c r="BQ19" s="639"/>
      <c r="BR19" s="639"/>
      <c r="BS19" s="592" t="s">
        <v>221</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221</v>
      </c>
      <c r="CS19" s="587"/>
      <c r="CT19" s="587"/>
      <c r="CU19" s="587"/>
      <c r="CV19" s="587"/>
      <c r="CW19" s="587"/>
      <c r="CX19" s="587"/>
      <c r="CY19" s="588"/>
      <c r="CZ19" s="639" t="s">
        <v>221</v>
      </c>
      <c r="DA19" s="639"/>
      <c r="DB19" s="639"/>
      <c r="DC19" s="639"/>
      <c r="DD19" s="592" t="s">
        <v>221</v>
      </c>
      <c r="DE19" s="587"/>
      <c r="DF19" s="587"/>
      <c r="DG19" s="587"/>
      <c r="DH19" s="587"/>
      <c r="DI19" s="587"/>
      <c r="DJ19" s="587"/>
      <c r="DK19" s="587"/>
      <c r="DL19" s="587"/>
      <c r="DM19" s="587"/>
      <c r="DN19" s="587"/>
      <c r="DO19" s="587"/>
      <c r="DP19" s="588"/>
      <c r="DQ19" s="592" t="s">
        <v>221</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8517270</v>
      </c>
      <c r="S20" s="587"/>
      <c r="T20" s="587"/>
      <c r="U20" s="587"/>
      <c r="V20" s="587"/>
      <c r="W20" s="587"/>
      <c r="X20" s="587"/>
      <c r="Y20" s="588"/>
      <c r="Z20" s="639">
        <v>67.400000000000006</v>
      </c>
      <c r="AA20" s="639"/>
      <c r="AB20" s="639"/>
      <c r="AC20" s="639"/>
      <c r="AD20" s="640">
        <v>7903006</v>
      </c>
      <c r="AE20" s="640"/>
      <c r="AF20" s="640"/>
      <c r="AG20" s="640"/>
      <c r="AH20" s="640"/>
      <c r="AI20" s="640"/>
      <c r="AJ20" s="640"/>
      <c r="AK20" s="640"/>
      <c r="AL20" s="609">
        <v>99.8</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1776</v>
      </c>
      <c r="BH20" s="587"/>
      <c r="BI20" s="587"/>
      <c r="BJ20" s="587"/>
      <c r="BK20" s="587"/>
      <c r="BL20" s="587"/>
      <c r="BM20" s="587"/>
      <c r="BN20" s="588"/>
      <c r="BO20" s="639">
        <v>0.2</v>
      </c>
      <c r="BP20" s="639"/>
      <c r="BQ20" s="639"/>
      <c r="BR20" s="639"/>
      <c r="BS20" s="592" t="s">
        <v>221</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12037826</v>
      </c>
      <c r="CS20" s="587"/>
      <c r="CT20" s="587"/>
      <c r="CU20" s="587"/>
      <c r="CV20" s="587"/>
      <c r="CW20" s="587"/>
      <c r="CX20" s="587"/>
      <c r="CY20" s="588"/>
      <c r="CZ20" s="639">
        <v>100</v>
      </c>
      <c r="DA20" s="639"/>
      <c r="DB20" s="639"/>
      <c r="DC20" s="639"/>
      <c r="DD20" s="592">
        <v>2203165</v>
      </c>
      <c r="DE20" s="587"/>
      <c r="DF20" s="587"/>
      <c r="DG20" s="587"/>
      <c r="DH20" s="587"/>
      <c r="DI20" s="587"/>
      <c r="DJ20" s="587"/>
      <c r="DK20" s="587"/>
      <c r="DL20" s="587"/>
      <c r="DM20" s="587"/>
      <c r="DN20" s="587"/>
      <c r="DO20" s="587"/>
      <c r="DP20" s="588"/>
      <c r="DQ20" s="592">
        <v>8728762</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2377</v>
      </c>
      <c r="S21" s="587"/>
      <c r="T21" s="587"/>
      <c r="U21" s="587"/>
      <c r="V21" s="587"/>
      <c r="W21" s="587"/>
      <c r="X21" s="587"/>
      <c r="Y21" s="588"/>
      <c r="Z21" s="639">
        <v>0</v>
      </c>
      <c r="AA21" s="639"/>
      <c r="AB21" s="639"/>
      <c r="AC21" s="639"/>
      <c r="AD21" s="640">
        <v>2377</v>
      </c>
      <c r="AE21" s="640"/>
      <c r="AF21" s="640"/>
      <c r="AG21" s="640"/>
      <c r="AH21" s="640"/>
      <c r="AI21" s="640"/>
      <c r="AJ21" s="640"/>
      <c r="AK21" s="640"/>
      <c r="AL21" s="609">
        <v>0</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1776</v>
      </c>
      <c r="BH21" s="587"/>
      <c r="BI21" s="587"/>
      <c r="BJ21" s="587"/>
      <c r="BK21" s="587"/>
      <c r="BL21" s="587"/>
      <c r="BM21" s="587"/>
      <c r="BN21" s="588"/>
      <c r="BO21" s="639">
        <v>0.2</v>
      </c>
      <c r="BP21" s="639"/>
      <c r="BQ21" s="639"/>
      <c r="BR21" s="639"/>
      <c r="BS21" s="592" t="s">
        <v>221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89132</v>
      </c>
      <c r="S22" s="587"/>
      <c r="T22" s="587"/>
      <c r="U22" s="587"/>
      <c r="V22" s="587"/>
      <c r="W22" s="587"/>
      <c r="X22" s="587"/>
      <c r="Y22" s="588"/>
      <c r="Z22" s="639">
        <v>0.7</v>
      </c>
      <c r="AA22" s="639"/>
      <c r="AB22" s="639"/>
      <c r="AC22" s="639"/>
      <c r="AD22" s="640" t="s">
        <v>221</v>
      </c>
      <c r="AE22" s="640"/>
      <c r="AF22" s="640"/>
      <c r="AG22" s="640"/>
      <c r="AH22" s="640"/>
      <c r="AI22" s="640"/>
      <c r="AJ22" s="640"/>
      <c r="AK22" s="640"/>
      <c r="AL22" s="609" t="s">
        <v>221</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221</v>
      </c>
      <c r="BH22" s="587"/>
      <c r="BI22" s="587"/>
      <c r="BJ22" s="587"/>
      <c r="BK22" s="587"/>
      <c r="BL22" s="587"/>
      <c r="BM22" s="587"/>
      <c r="BN22" s="588"/>
      <c r="BO22" s="639" t="s">
        <v>221</v>
      </c>
      <c r="BP22" s="639"/>
      <c r="BQ22" s="639"/>
      <c r="BR22" s="639"/>
      <c r="BS22" s="592" t="s">
        <v>221</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124784</v>
      </c>
      <c r="S23" s="587"/>
      <c r="T23" s="587"/>
      <c r="U23" s="587"/>
      <c r="V23" s="587"/>
      <c r="W23" s="587"/>
      <c r="X23" s="587"/>
      <c r="Y23" s="588"/>
      <c r="Z23" s="639">
        <v>1</v>
      </c>
      <c r="AA23" s="639"/>
      <c r="AB23" s="639"/>
      <c r="AC23" s="639"/>
      <c r="AD23" s="640" t="s">
        <v>221</v>
      </c>
      <c r="AE23" s="640"/>
      <c r="AF23" s="640"/>
      <c r="AG23" s="640"/>
      <c r="AH23" s="640"/>
      <c r="AI23" s="640"/>
      <c r="AJ23" s="640"/>
      <c r="AK23" s="640"/>
      <c r="AL23" s="609" t="s">
        <v>221</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221</v>
      </c>
      <c r="BH23" s="587"/>
      <c r="BI23" s="587"/>
      <c r="BJ23" s="587"/>
      <c r="BK23" s="587"/>
      <c r="BL23" s="587"/>
      <c r="BM23" s="587"/>
      <c r="BN23" s="588"/>
      <c r="BO23" s="639" t="s">
        <v>221</v>
      </c>
      <c r="BP23" s="639"/>
      <c r="BQ23" s="639"/>
      <c r="BR23" s="639"/>
      <c r="BS23" s="592" t="s">
        <v>221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12545</v>
      </c>
      <c r="S24" s="587"/>
      <c r="T24" s="587"/>
      <c r="U24" s="587"/>
      <c r="V24" s="587"/>
      <c r="W24" s="587"/>
      <c r="X24" s="587"/>
      <c r="Y24" s="588"/>
      <c r="Z24" s="639">
        <v>0.1</v>
      </c>
      <c r="AA24" s="639"/>
      <c r="AB24" s="639"/>
      <c r="AC24" s="639"/>
      <c r="AD24" s="640" t="s">
        <v>221</v>
      </c>
      <c r="AE24" s="640"/>
      <c r="AF24" s="640"/>
      <c r="AG24" s="640"/>
      <c r="AH24" s="640"/>
      <c r="AI24" s="640"/>
      <c r="AJ24" s="640"/>
      <c r="AK24" s="640"/>
      <c r="AL24" s="609" t="s">
        <v>221</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221</v>
      </c>
      <c r="BH24" s="587"/>
      <c r="BI24" s="587"/>
      <c r="BJ24" s="587"/>
      <c r="BK24" s="587"/>
      <c r="BL24" s="587"/>
      <c r="BM24" s="587"/>
      <c r="BN24" s="588"/>
      <c r="BO24" s="639" t="s">
        <v>221</v>
      </c>
      <c r="BP24" s="639"/>
      <c r="BQ24" s="639"/>
      <c r="BR24" s="639"/>
      <c r="BS24" s="592" t="s">
        <v>221</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4964760</v>
      </c>
      <c r="CS24" s="637"/>
      <c r="CT24" s="637"/>
      <c r="CU24" s="637"/>
      <c r="CV24" s="637"/>
      <c r="CW24" s="637"/>
      <c r="CX24" s="637"/>
      <c r="CY24" s="684"/>
      <c r="CZ24" s="688">
        <v>41.2</v>
      </c>
      <c r="DA24" s="689"/>
      <c r="DB24" s="689"/>
      <c r="DC24" s="690"/>
      <c r="DD24" s="683">
        <v>4090225</v>
      </c>
      <c r="DE24" s="637"/>
      <c r="DF24" s="637"/>
      <c r="DG24" s="637"/>
      <c r="DH24" s="637"/>
      <c r="DI24" s="637"/>
      <c r="DJ24" s="637"/>
      <c r="DK24" s="684"/>
      <c r="DL24" s="683">
        <v>4079872</v>
      </c>
      <c r="DM24" s="637"/>
      <c r="DN24" s="637"/>
      <c r="DO24" s="637"/>
      <c r="DP24" s="637"/>
      <c r="DQ24" s="637"/>
      <c r="DR24" s="637"/>
      <c r="DS24" s="637"/>
      <c r="DT24" s="637"/>
      <c r="DU24" s="637"/>
      <c r="DV24" s="684"/>
      <c r="DW24" s="685">
        <v>50.1</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1389370</v>
      </c>
      <c r="S25" s="587"/>
      <c r="T25" s="587"/>
      <c r="U25" s="587"/>
      <c r="V25" s="587"/>
      <c r="W25" s="587"/>
      <c r="X25" s="587"/>
      <c r="Y25" s="588"/>
      <c r="Z25" s="639">
        <v>11</v>
      </c>
      <c r="AA25" s="639"/>
      <c r="AB25" s="639"/>
      <c r="AC25" s="639"/>
      <c r="AD25" s="640" t="s">
        <v>221</v>
      </c>
      <c r="AE25" s="640"/>
      <c r="AF25" s="640"/>
      <c r="AG25" s="640"/>
      <c r="AH25" s="640"/>
      <c r="AI25" s="640"/>
      <c r="AJ25" s="640"/>
      <c r="AK25" s="640"/>
      <c r="AL25" s="609" t="s">
        <v>221</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221</v>
      </c>
      <c r="BH25" s="587"/>
      <c r="BI25" s="587"/>
      <c r="BJ25" s="587"/>
      <c r="BK25" s="587"/>
      <c r="BL25" s="587"/>
      <c r="BM25" s="587"/>
      <c r="BN25" s="588"/>
      <c r="BO25" s="639" t="s">
        <v>221</v>
      </c>
      <c r="BP25" s="639"/>
      <c r="BQ25" s="639"/>
      <c r="BR25" s="639"/>
      <c r="BS25" s="592" t="s">
        <v>221</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2255444</v>
      </c>
      <c r="CS25" s="605"/>
      <c r="CT25" s="605"/>
      <c r="CU25" s="605"/>
      <c r="CV25" s="605"/>
      <c r="CW25" s="605"/>
      <c r="CX25" s="605"/>
      <c r="CY25" s="606"/>
      <c r="CZ25" s="589">
        <v>18.7</v>
      </c>
      <c r="DA25" s="607"/>
      <c r="DB25" s="607"/>
      <c r="DC25" s="608"/>
      <c r="DD25" s="592">
        <v>2187507</v>
      </c>
      <c r="DE25" s="605"/>
      <c r="DF25" s="605"/>
      <c r="DG25" s="605"/>
      <c r="DH25" s="605"/>
      <c r="DI25" s="605"/>
      <c r="DJ25" s="605"/>
      <c r="DK25" s="606"/>
      <c r="DL25" s="592">
        <v>2178069</v>
      </c>
      <c r="DM25" s="605"/>
      <c r="DN25" s="605"/>
      <c r="DO25" s="605"/>
      <c r="DP25" s="605"/>
      <c r="DQ25" s="605"/>
      <c r="DR25" s="605"/>
      <c r="DS25" s="605"/>
      <c r="DT25" s="605"/>
      <c r="DU25" s="605"/>
      <c r="DV25" s="606"/>
      <c r="DW25" s="609">
        <v>26.8</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v>10268</v>
      </c>
      <c r="S26" s="587"/>
      <c r="T26" s="587"/>
      <c r="U26" s="587"/>
      <c r="V26" s="587"/>
      <c r="W26" s="587"/>
      <c r="X26" s="587"/>
      <c r="Y26" s="588"/>
      <c r="Z26" s="639">
        <v>0.1</v>
      </c>
      <c r="AA26" s="639"/>
      <c r="AB26" s="639"/>
      <c r="AC26" s="639"/>
      <c r="AD26" s="640">
        <v>10268</v>
      </c>
      <c r="AE26" s="640"/>
      <c r="AF26" s="640"/>
      <c r="AG26" s="640"/>
      <c r="AH26" s="640"/>
      <c r="AI26" s="640"/>
      <c r="AJ26" s="640"/>
      <c r="AK26" s="640"/>
      <c r="AL26" s="609">
        <v>0.1</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221</v>
      </c>
      <c r="BH26" s="587"/>
      <c r="BI26" s="587"/>
      <c r="BJ26" s="587"/>
      <c r="BK26" s="587"/>
      <c r="BL26" s="587"/>
      <c r="BM26" s="587"/>
      <c r="BN26" s="588"/>
      <c r="BO26" s="639" t="s">
        <v>221</v>
      </c>
      <c r="BP26" s="639"/>
      <c r="BQ26" s="639"/>
      <c r="BR26" s="639"/>
      <c r="BS26" s="592" t="s">
        <v>221</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1336816</v>
      </c>
      <c r="CS26" s="587"/>
      <c r="CT26" s="587"/>
      <c r="CU26" s="587"/>
      <c r="CV26" s="587"/>
      <c r="CW26" s="587"/>
      <c r="CX26" s="587"/>
      <c r="CY26" s="588"/>
      <c r="CZ26" s="589">
        <v>11.1</v>
      </c>
      <c r="DA26" s="607"/>
      <c r="DB26" s="607"/>
      <c r="DC26" s="608"/>
      <c r="DD26" s="592">
        <v>1316938</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1256711</v>
      </c>
      <c r="S27" s="587"/>
      <c r="T27" s="587"/>
      <c r="U27" s="587"/>
      <c r="V27" s="587"/>
      <c r="W27" s="587"/>
      <c r="X27" s="587"/>
      <c r="Y27" s="588"/>
      <c r="Z27" s="639">
        <v>9.9</v>
      </c>
      <c r="AA27" s="639"/>
      <c r="AB27" s="639"/>
      <c r="AC27" s="639"/>
      <c r="AD27" s="640" t="s">
        <v>221</v>
      </c>
      <c r="AE27" s="640"/>
      <c r="AF27" s="640"/>
      <c r="AG27" s="640"/>
      <c r="AH27" s="640"/>
      <c r="AI27" s="640"/>
      <c r="AJ27" s="640"/>
      <c r="AK27" s="640"/>
      <c r="AL27" s="609" t="s">
        <v>221</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1118228</v>
      </c>
      <c r="BH27" s="587"/>
      <c r="BI27" s="587"/>
      <c r="BJ27" s="587"/>
      <c r="BK27" s="587"/>
      <c r="BL27" s="587"/>
      <c r="BM27" s="587"/>
      <c r="BN27" s="588"/>
      <c r="BO27" s="639">
        <v>100</v>
      </c>
      <c r="BP27" s="639"/>
      <c r="BQ27" s="639"/>
      <c r="BR27" s="639"/>
      <c r="BS27" s="592" t="s">
        <v>221</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1096855</v>
      </c>
      <c r="CS27" s="605"/>
      <c r="CT27" s="605"/>
      <c r="CU27" s="605"/>
      <c r="CV27" s="605"/>
      <c r="CW27" s="605"/>
      <c r="CX27" s="605"/>
      <c r="CY27" s="606"/>
      <c r="CZ27" s="589">
        <v>9.1</v>
      </c>
      <c r="DA27" s="607"/>
      <c r="DB27" s="607"/>
      <c r="DC27" s="608"/>
      <c r="DD27" s="592">
        <v>317536</v>
      </c>
      <c r="DE27" s="605"/>
      <c r="DF27" s="605"/>
      <c r="DG27" s="605"/>
      <c r="DH27" s="605"/>
      <c r="DI27" s="605"/>
      <c r="DJ27" s="605"/>
      <c r="DK27" s="606"/>
      <c r="DL27" s="592">
        <v>316621</v>
      </c>
      <c r="DM27" s="605"/>
      <c r="DN27" s="605"/>
      <c r="DO27" s="605"/>
      <c r="DP27" s="605"/>
      <c r="DQ27" s="605"/>
      <c r="DR27" s="605"/>
      <c r="DS27" s="605"/>
      <c r="DT27" s="605"/>
      <c r="DU27" s="605"/>
      <c r="DV27" s="606"/>
      <c r="DW27" s="609">
        <v>3.9</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28867</v>
      </c>
      <c r="S28" s="587"/>
      <c r="T28" s="587"/>
      <c r="U28" s="587"/>
      <c r="V28" s="587"/>
      <c r="W28" s="587"/>
      <c r="X28" s="587"/>
      <c r="Y28" s="588"/>
      <c r="Z28" s="639">
        <v>0.2</v>
      </c>
      <c r="AA28" s="639"/>
      <c r="AB28" s="639"/>
      <c r="AC28" s="639"/>
      <c r="AD28" s="640" t="s">
        <v>221</v>
      </c>
      <c r="AE28" s="640"/>
      <c r="AF28" s="640"/>
      <c r="AG28" s="640"/>
      <c r="AH28" s="640"/>
      <c r="AI28" s="640"/>
      <c r="AJ28" s="640"/>
      <c r="AK28" s="640"/>
      <c r="AL28" s="609" t="s">
        <v>221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1612461</v>
      </c>
      <c r="CS28" s="587"/>
      <c r="CT28" s="587"/>
      <c r="CU28" s="587"/>
      <c r="CV28" s="587"/>
      <c r="CW28" s="587"/>
      <c r="CX28" s="587"/>
      <c r="CY28" s="588"/>
      <c r="CZ28" s="589">
        <v>13.4</v>
      </c>
      <c r="DA28" s="607"/>
      <c r="DB28" s="607"/>
      <c r="DC28" s="608"/>
      <c r="DD28" s="592">
        <v>1585182</v>
      </c>
      <c r="DE28" s="587"/>
      <c r="DF28" s="587"/>
      <c r="DG28" s="587"/>
      <c r="DH28" s="587"/>
      <c r="DI28" s="587"/>
      <c r="DJ28" s="587"/>
      <c r="DK28" s="588"/>
      <c r="DL28" s="592">
        <v>1585182</v>
      </c>
      <c r="DM28" s="587"/>
      <c r="DN28" s="587"/>
      <c r="DO28" s="587"/>
      <c r="DP28" s="587"/>
      <c r="DQ28" s="587"/>
      <c r="DR28" s="587"/>
      <c r="DS28" s="587"/>
      <c r="DT28" s="587"/>
      <c r="DU28" s="587"/>
      <c r="DV28" s="588"/>
      <c r="DW28" s="609">
        <v>19.5</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6153</v>
      </c>
      <c r="S29" s="587"/>
      <c r="T29" s="587"/>
      <c r="U29" s="587"/>
      <c r="V29" s="587"/>
      <c r="W29" s="587"/>
      <c r="X29" s="587"/>
      <c r="Y29" s="588"/>
      <c r="Z29" s="639">
        <v>0</v>
      </c>
      <c r="AA29" s="639"/>
      <c r="AB29" s="639"/>
      <c r="AC29" s="639"/>
      <c r="AD29" s="640" t="s">
        <v>221</v>
      </c>
      <c r="AE29" s="640"/>
      <c r="AF29" s="640"/>
      <c r="AG29" s="640"/>
      <c r="AH29" s="640"/>
      <c r="AI29" s="640"/>
      <c r="AJ29" s="640"/>
      <c r="AK29" s="640"/>
      <c r="AL29" s="609" t="s">
        <v>221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57</v>
      </c>
      <c r="CG29" s="620"/>
      <c r="CH29" s="620"/>
      <c r="CI29" s="620"/>
      <c r="CJ29" s="620"/>
      <c r="CK29" s="620"/>
      <c r="CL29" s="620"/>
      <c r="CM29" s="620"/>
      <c r="CN29" s="620"/>
      <c r="CO29" s="620"/>
      <c r="CP29" s="620"/>
      <c r="CQ29" s="621"/>
      <c r="CR29" s="586">
        <v>1612457</v>
      </c>
      <c r="CS29" s="605"/>
      <c r="CT29" s="605"/>
      <c r="CU29" s="605"/>
      <c r="CV29" s="605"/>
      <c r="CW29" s="605"/>
      <c r="CX29" s="605"/>
      <c r="CY29" s="606"/>
      <c r="CZ29" s="589">
        <v>13.4</v>
      </c>
      <c r="DA29" s="607"/>
      <c r="DB29" s="607"/>
      <c r="DC29" s="608"/>
      <c r="DD29" s="592">
        <v>1585178</v>
      </c>
      <c r="DE29" s="605"/>
      <c r="DF29" s="605"/>
      <c r="DG29" s="605"/>
      <c r="DH29" s="605"/>
      <c r="DI29" s="605"/>
      <c r="DJ29" s="605"/>
      <c r="DK29" s="606"/>
      <c r="DL29" s="592">
        <v>1585178</v>
      </c>
      <c r="DM29" s="605"/>
      <c r="DN29" s="605"/>
      <c r="DO29" s="605"/>
      <c r="DP29" s="605"/>
      <c r="DQ29" s="605"/>
      <c r="DR29" s="605"/>
      <c r="DS29" s="605"/>
      <c r="DT29" s="605"/>
      <c r="DU29" s="605"/>
      <c r="DV29" s="606"/>
      <c r="DW29" s="609">
        <v>19.5</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150876</v>
      </c>
      <c r="S30" s="587"/>
      <c r="T30" s="587"/>
      <c r="U30" s="587"/>
      <c r="V30" s="587"/>
      <c r="W30" s="587"/>
      <c r="X30" s="587"/>
      <c r="Y30" s="588"/>
      <c r="Z30" s="639">
        <v>1.2</v>
      </c>
      <c r="AA30" s="639"/>
      <c r="AB30" s="639"/>
      <c r="AC30" s="639"/>
      <c r="AD30" s="640" t="s">
        <v>221</v>
      </c>
      <c r="AE30" s="640"/>
      <c r="AF30" s="640"/>
      <c r="AG30" s="640"/>
      <c r="AH30" s="640"/>
      <c r="AI30" s="640"/>
      <c r="AJ30" s="640"/>
      <c r="AK30" s="640"/>
      <c r="AL30" s="609" t="s">
        <v>221</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98.4</v>
      </c>
      <c r="BH30" s="653"/>
      <c r="BI30" s="653"/>
      <c r="BJ30" s="653"/>
      <c r="BK30" s="653"/>
      <c r="BL30" s="653"/>
      <c r="BM30" s="654">
        <v>90.5</v>
      </c>
      <c r="BN30" s="653"/>
      <c r="BO30" s="653"/>
      <c r="BP30" s="653"/>
      <c r="BQ30" s="655"/>
      <c r="BR30" s="652">
        <v>98.3</v>
      </c>
      <c r="BS30" s="653"/>
      <c r="BT30" s="653"/>
      <c r="BU30" s="653"/>
      <c r="BV30" s="653"/>
      <c r="BW30" s="653"/>
      <c r="BX30" s="654">
        <v>89.1</v>
      </c>
      <c r="BY30" s="653"/>
      <c r="BZ30" s="653"/>
      <c r="CA30" s="653"/>
      <c r="CB30" s="655"/>
      <c r="CD30" s="658"/>
      <c r="CE30" s="659"/>
      <c r="CF30" s="623" t="s">
        <v>292</v>
      </c>
      <c r="CG30" s="620"/>
      <c r="CH30" s="620"/>
      <c r="CI30" s="620"/>
      <c r="CJ30" s="620"/>
      <c r="CK30" s="620"/>
      <c r="CL30" s="620"/>
      <c r="CM30" s="620"/>
      <c r="CN30" s="620"/>
      <c r="CO30" s="620"/>
      <c r="CP30" s="620"/>
      <c r="CQ30" s="621"/>
      <c r="CR30" s="586">
        <v>1459348</v>
      </c>
      <c r="CS30" s="587"/>
      <c r="CT30" s="587"/>
      <c r="CU30" s="587"/>
      <c r="CV30" s="587"/>
      <c r="CW30" s="587"/>
      <c r="CX30" s="587"/>
      <c r="CY30" s="588"/>
      <c r="CZ30" s="589">
        <v>12.1</v>
      </c>
      <c r="DA30" s="607"/>
      <c r="DB30" s="607"/>
      <c r="DC30" s="608"/>
      <c r="DD30" s="592">
        <v>1432180</v>
      </c>
      <c r="DE30" s="587"/>
      <c r="DF30" s="587"/>
      <c r="DG30" s="587"/>
      <c r="DH30" s="587"/>
      <c r="DI30" s="587"/>
      <c r="DJ30" s="587"/>
      <c r="DK30" s="588"/>
      <c r="DL30" s="592">
        <v>1432180</v>
      </c>
      <c r="DM30" s="587"/>
      <c r="DN30" s="587"/>
      <c r="DO30" s="587"/>
      <c r="DP30" s="587"/>
      <c r="DQ30" s="587"/>
      <c r="DR30" s="587"/>
      <c r="DS30" s="587"/>
      <c r="DT30" s="587"/>
      <c r="DU30" s="587"/>
      <c r="DV30" s="588"/>
      <c r="DW30" s="609">
        <v>17.600000000000001</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444683</v>
      </c>
      <c r="S31" s="587"/>
      <c r="T31" s="587"/>
      <c r="U31" s="587"/>
      <c r="V31" s="587"/>
      <c r="W31" s="587"/>
      <c r="X31" s="587"/>
      <c r="Y31" s="588"/>
      <c r="Z31" s="639">
        <v>3.5</v>
      </c>
      <c r="AA31" s="639"/>
      <c r="AB31" s="639"/>
      <c r="AC31" s="639"/>
      <c r="AD31" s="640" t="s">
        <v>221</v>
      </c>
      <c r="AE31" s="640"/>
      <c r="AF31" s="640"/>
      <c r="AG31" s="640"/>
      <c r="AH31" s="640"/>
      <c r="AI31" s="640"/>
      <c r="AJ31" s="640"/>
      <c r="AK31" s="640"/>
      <c r="AL31" s="609" t="s">
        <v>221</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98.6</v>
      </c>
      <c r="BH31" s="605"/>
      <c r="BI31" s="605"/>
      <c r="BJ31" s="605"/>
      <c r="BK31" s="605"/>
      <c r="BL31" s="605"/>
      <c r="BM31" s="641">
        <v>93.5</v>
      </c>
      <c r="BN31" s="651"/>
      <c r="BO31" s="651"/>
      <c r="BP31" s="651"/>
      <c r="BQ31" s="615"/>
      <c r="BR31" s="650">
        <v>98.3</v>
      </c>
      <c r="BS31" s="605"/>
      <c r="BT31" s="605"/>
      <c r="BU31" s="605"/>
      <c r="BV31" s="605"/>
      <c r="BW31" s="605"/>
      <c r="BX31" s="641">
        <v>92.3</v>
      </c>
      <c r="BY31" s="651"/>
      <c r="BZ31" s="651"/>
      <c r="CA31" s="651"/>
      <c r="CB31" s="615"/>
      <c r="CD31" s="658"/>
      <c r="CE31" s="659"/>
      <c r="CF31" s="623" t="s">
        <v>296</v>
      </c>
      <c r="CG31" s="620"/>
      <c r="CH31" s="620"/>
      <c r="CI31" s="620"/>
      <c r="CJ31" s="620"/>
      <c r="CK31" s="620"/>
      <c r="CL31" s="620"/>
      <c r="CM31" s="620"/>
      <c r="CN31" s="620"/>
      <c r="CO31" s="620"/>
      <c r="CP31" s="620"/>
      <c r="CQ31" s="621"/>
      <c r="CR31" s="586">
        <v>153109</v>
      </c>
      <c r="CS31" s="605"/>
      <c r="CT31" s="605"/>
      <c r="CU31" s="605"/>
      <c r="CV31" s="605"/>
      <c r="CW31" s="605"/>
      <c r="CX31" s="605"/>
      <c r="CY31" s="606"/>
      <c r="CZ31" s="589">
        <v>1.3</v>
      </c>
      <c r="DA31" s="607"/>
      <c r="DB31" s="607"/>
      <c r="DC31" s="608"/>
      <c r="DD31" s="592">
        <v>152998</v>
      </c>
      <c r="DE31" s="605"/>
      <c r="DF31" s="605"/>
      <c r="DG31" s="605"/>
      <c r="DH31" s="605"/>
      <c r="DI31" s="605"/>
      <c r="DJ31" s="605"/>
      <c r="DK31" s="606"/>
      <c r="DL31" s="592">
        <v>152998</v>
      </c>
      <c r="DM31" s="605"/>
      <c r="DN31" s="605"/>
      <c r="DO31" s="605"/>
      <c r="DP31" s="605"/>
      <c r="DQ31" s="605"/>
      <c r="DR31" s="605"/>
      <c r="DS31" s="605"/>
      <c r="DT31" s="605"/>
      <c r="DU31" s="605"/>
      <c r="DV31" s="606"/>
      <c r="DW31" s="609">
        <v>1.9</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125498</v>
      </c>
      <c r="S32" s="587"/>
      <c r="T32" s="587"/>
      <c r="U32" s="587"/>
      <c r="V32" s="587"/>
      <c r="W32" s="587"/>
      <c r="X32" s="587"/>
      <c r="Y32" s="588"/>
      <c r="Z32" s="639">
        <v>1</v>
      </c>
      <c r="AA32" s="639"/>
      <c r="AB32" s="639"/>
      <c r="AC32" s="639"/>
      <c r="AD32" s="640">
        <v>366</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97.8</v>
      </c>
      <c r="BH32" s="571"/>
      <c r="BI32" s="571"/>
      <c r="BJ32" s="571"/>
      <c r="BK32" s="571"/>
      <c r="BL32" s="571"/>
      <c r="BM32" s="634">
        <v>86.3</v>
      </c>
      <c r="BN32" s="571"/>
      <c r="BO32" s="571"/>
      <c r="BP32" s="571"/>
      <c r="BQ32" s="628"/>
      <c r="BR32" s="649">
        <v>97.8</v>
      </c>
      <c r="BS32" s="571"/>
      <c r="BT32" s="571"/>
      <c r="BU32" s="571"/>
      <c r="BV32" s="571"/>
      <c r="BW32" s="571"/>
      <c r="BX32" s="634">
        <v>84.5</v>
      </c>
      <c r="BY32" s="571"/>
      <c r="BZ32" s="571"/>
      <c r="CA32" s="571"/>
      <c r="CB32" s="628"/>
      <c r="CD32" s="660"/>
      <c r="CE32" s="661"/>
      <c r="CF32" s="623" t="s">
        <v>299</v>
      </c>
      <c r="CG32" s="620"/>
      <c r="CH32" s="620"/>
      <c r="CI32" s="620"/>
      <c r="CJ32" s="620"/>
      <c r="CK32" s="620"/>
      <c r="CL32" s="620"/>
      <c r="CM32" s="620"/>
      <c r="CN32" s="620"/>
      <c r="CO32" s="620"/>
      <c r="CP32" s="620"/>
      <c r="CQ32" s="621"/>
      <c r="CR32" s="586">
        <v>4</v>
      </c>
      <c r="CS32" s="587"/>
      <c r="CT32" s="587"/>
      <c r="CU32" s="587"/>
      <c r="CV32" s="587"/>
      <c r="CW32" s="587"/>
      <c r="CX32" s="587"/>
      <c r="CY32" s="588"/>
      <c r="CZ32" s="589">
        <v>0</v>
      </c>
      <c r="DA32" s="607"/>
      <c r="DB32" s="607"/>
      <c r="DC32" s="608"/>
      <c r="DD32" s="592">
        <v>4</v>
      </c>
      <c r="DE32" s="587"/>
      <c r="DF32" s="587"/>
      <c r="DG32" s="587"/>
      <c r="DH32" s="587"/>
      <c r="DI32" s="587"/>
      <c r="DJ32" s="587"/>
      <c r="DK32" s="588"/>
      <c r="DL32" s="592">
        <v>4</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482900</v>
      </c>
      <c r="S33" s="587"/>
      <c r="T33" s="587"/>
      <c r="U33" s="587"/>
      <c r="V33" s="587"/>
      <c r="W33" s="587"/>
      <c r="X33" s="587"/>
      <c r="Y33" s="588"/>
      <c r="Z33" s="639">
        <v>3.8</v>
      </c>
      <c r="AA33" s="639"/>
      <c r="AB33" s="639"/>
      <c r="AC33" s="639"/>
      <c r="AD33" s="640" t="s">
        <v>221</v>
      </c>
      <c r="AE33" s="640"/>
      <c r="AF33" s="640"/>
      <c r="AG33" s="640"/>
      <c r="AH33" s="640"/>
      <c r="AI33" s="640"/>
      <c r="AJ33" s="640"/>
      <c r="AK33" s="640"/>
      <c r="AL33" s="609" t="s">
        <v>221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4673215</v>
      </c>
      <c r="CS33" s="605"/>
      <c r="CT33" s="605"/>
      <c r="CU33" s="605"/>
      <c r="CV33" s="605"/>
      <c r="CW33" s="605"/>
      <c r="CX33" s="605"/>
      <c r="CY33" s="606"/>
      <c r="CZ33" s="589">
        <v>38.799999999999997</v>
      </c>
      <c r="DA33" s="607"/>
      <c r="DB33" s="607"/>
      <c r="DC33" s="608"/>
      <c r="DD33" s="592">
        <v>3611663</v>
      </c>
      <c r="DE33" s="605"/>
      <c r="DF33" s="605"/>
      <c r="DG33" s="605"/>
      <c r="DH33" s="605"/>
      <c r="DI33" s="605"/>
      <c r="DJ33" s="605"/>
      <c r="DK33" s="606"/>
      <c r="DL33" s="592">
        <v>2776568</v>
      </c>
      <c r="DM33" s="605"/>
      <c r="DN33" s="605"/>
      <c r="DO33" s="605"/>
      <c r="DP33" s="605"/>
      <c r="DQ33" s="605"/>
      <c r="DR33" s="605"/>
      <c r="DS33" s="605"/>
      <c r="DT33" s="605"/>
      <c r="DU33" s="605"/>
      <c r="DV33" s="606"/>
      <c r="DW33" s="609">
        <v>34.1</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221</v>
      </c>
      <c r="S34" s="587"/>
      <c r="T34" s="587"/>
      <c r="U34" s="587"/>
      <c r="V34" s="587"/>
      <c r="W34" s="587"/>
      <c r="X34" s="587"/>
      <c r="Y34" s="588"/>
      <c r="Z34" s="639" t="s">
        <v>221</v>
      </c>
      <c r="AA34" s="639"/>
      <c r="AB34" s="639"/>
      <c r="AC34" s="639"/>
      <c r="AD34" s="640" t="s">
        <v>221</v>
      </c>
      <c r="AE34" s="640"/>
      <c r="AF34" s="640"/>
      <c r="AG34" s="640"/>
      <c r="AH34" s="640"/>
      <c r="AI34" s="640"/>
      <c r="AJ34" s="640"/>
      <c r="AK34" s="640"/>
      <c r="AL34" s="609" t="s">
        <v>221</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1645045</v>
      </c>
      <c r="CS34" s="587"/>
      <c r="CT34" s="587"/>
      <c r="CU34" s="587"/>
      <c r="CV34" s="587"/>
      <c r="CW34" s="587"/>
      <c r="CX34" s="587"/>
      <c r="CY34" s="588"/>
      <c r="CZ34" s="589">
        <v>13.7</v>
      </c>
      <c r="DA34" s="607"/>
      <c r="DB34" s="607"/>
      <c r="DC34" s="608"/>
      <c r="DD34" s="592">
        <v>1204685</v>
      </c>
      <c r="DE34" s="587"/>
      <c r="DF34" s="587"/>
      <c r="DG34" s="587"/>
      <c r="DH34" s="587"/>
      <c r="DI34" s="587"/>
      <c r="DJ34" s="587"/>
      <c r="DK34" s="588"/>
      <c r="DL34" s="592">
        <v>957523</v>
      </c>
      <c r="DM34" s="587"/>
      <c r="DN34" s="587"/>
      <c r="DO34" s="587"/>
      <c r="DP34" s="587"/>
      <c r="DQ34" s="587"/>
      <c r="DR34" s="587"/>
      <c r="DS34" s="587"/>
      <c r="DT34" s="587"/>
      <c r="DU34" s="587"/>
      <c r="DV34" s="588"/>
      <c r="DW34" s="609">
        <v>11.8</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220000</v>
      </c>
      <c r="S35" s="587"/>
      <c r="T35" s="587"/>
      <c r="U35" s="587"/>
      <c r="V35" s="587"/>
      <c r="W35" s="587"/>
      <c r="X35" s="587"/>
      <c r="Y35" s="588"/>
      <c r="Z35" s="639">
        <v>1.7</v>
      </c>
      <c r="AA35" s="639"/>
      <c r="AB35" s="639"/>
      <c r="AC35" s="639"/>
      <c r="AD35" s="640" t="s">
        <v>221</v>
      </c>
      <c r="AE35" s="640"/>
      <c r="AF35" s="640"/>
      <c r="AG35" s="640"/>
      <c r="AH35" s="640"/>
      <c r="AI35" s="640"/>
      <c r="AJ35" s="640"/>
      <c r="AK35" s="640"/>
      <c r="AL35" s="609" t="s">
        <v>221</v>
      </c>
      <c r="AM35" s="641"/>
      <c r="AN35" s="641"/>
      <c r="AO35" s="642"/>
      <c r="AP35" s="186"/>
      <c r="AQ35" s="643" t="s">
        <v>307</v>
      </c>
      <c r="AR35" s="644"/>
      <c r="AS35" s="644"/>
      <c r="AT35" s="644"/>
      <c r="AU35" s="644"/>
      <c r="AV35" s="644"/>
      <c r="AW35" s="644"/>
      <c r="AX35" s="644"/>
      <c r="AY35" s="645"/>
      <c r="AZ35" s="636">
        <v>1416695</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78625</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24793</v>
      </c>
      <c r="CS35" s="605"/>
      <c r="CT35" s="605"/>
      <c r="CU35" s="605"/>
      <c r="CV35" s="605"/>
      <c r="CW35" s="605"/>
      <c r="CX35" s="605"/>
      <c r="CY35" s="606"/>
      <c r="CZ35" s="589">
        <v>0.2</v>
      </c>
      <c r="DA35" s="607"/>
      <c r="DB35" s="607"/>
      <c r="DC35" s="608"/>
      <c r="DD35" s="592">
        <v>24023</v>
      </c>
      <c r="DE35" s="605"/>
      <c r="DF35" s="605"/>
      <c r="DG35" s="605"/>
      <c r="DH35" s="605"/>
      <c r="DI35" s="605"/>
      <c r="DJ35" s="605"/>
      <c r="DK35" s="606"/>
      <c r="DL35" s="592">
        <v>13596</v>
      </c>
      <c r="DM35" s="605"/>
      <c r="DN35" s="605"/>
      <c r="DO35" s="605"/>
      <c r="DP35" s="605"/>
      <c r="DQ35" s="605"/>
      <c r="DR35" s="605"/>
      <c r="DS35" s="605"/>
      <c r="DT35" s="605"/>
      <c r="DU35" s="605"/>
      <c r="DV35" s="606"/>
      <c r="DW35" s="609">
        <v>0.2</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12641434</v>
      </c>
      <c r="S36" s="627"/>
      <c r="T36" s="627"/>
      <c r="U36" s="627"/>
      <c r="V36" s="627"/>
      <c r="W36" s="627"/>
      <c r="X36" s="627"/>
      <c r="Y36" s="630"/>
      <c r="Z36" s="631">
        <v>100</v>
      </c>
      <c r="AA36" s="631"/>
      <c r="AB36" s="631"/>
      <c r="AC36" s="631"/>
      <c r="AD36" s="632">
        <v>7916017</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160000</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32908</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1557395</v>
      </c>
      <c r="CS36" s="587"/>
      <c r="CT36" s="587"/>
      <c r="CU36" s="587"/>
      <c r="CV36" s="587"/>
      <c r="CW36" s="587"/>
      <c r="CX36" s="587"/>
      <c r="CY36" s="588"/>
      <c r="CZ36" s="589">
        <v>12.9</v>
      </c>
      <c r="DA36" s="607"/>
      <c r="DB36" s="607"/>
      <c r="DC36" s="608"/>
      <c r="DD36" s="592">
        <v>1094909</v>
      </c>
      <c r="DE36" s="587"/>
      <c r="DF36" s="587"/>
      <c r="DG36" s="587"/>
      <c r="DH36" s="587"/>
      <c r="DI36" s="587"/>
      <c r="DJ36" s="587"/>
      <c r="DK36" s="588"/>
      <c r="DL36" s="592">
        <v>877148</v>
      </c>
      <c r="DM36" s="587"/>
      <c r="DN36" s="587"/>
      <c r="DO36" s="587"/>
      <c r="DP36" s="587"/>
      <c r="DQ36" s="587"/>
      <c r="DR36" s="587"/>
      <c r="DS36" s="587"/>
      <c r="DT36" s="587"/>
      <c r="DU36" s="587"/>
      <c r="DV36" s="588"/>
      <c r="DW36" s="609">
        <v>10.8</v>
      </c>
      <c r="DX36" s="610"/>
      <c r="DY36" s="610"/>
      <c r="DZ36" s="610"/>
      <c r="EA36" s="610"/>
      <c r="EB36" s="610"/>
      <c r="EC36" s="611"/>
    </row>
    <row r="37" spans="2:133" ht="11.25" customHeight="1">
      <c r="AQ37" s="612" t="s">
        <v>314</v>
      </c>
      <c r="AR37" s="613"/>
      <c r="AS37" s="613"/>
      <c r="AT37" s="613"/>
      <c r="AU37" s="613"/>
      <c r="AV37" s="613"/>
      <c r="AW37" s="613"/>
      <c r="AX37" s="613"/>
      <c r="AY37" s="614"/>
      <c r="AZ37" s="586">
        <v>132192</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3381</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332103</v>
      </c>
      <c r="CS37" s="605"/>
      <c r="CT37" s="605"/>
      <c r="CU37" s="605"/>
      <c r="CV37" s="605"/>
      <c r="CW37" s="605"/>
      <c r="CX37" s="605"/>
      <c r="CY37" s="606"/>
      <c r="CZ37" s="589">
        <v>2.8</v>
      </c>
      <c r="DA37" s="607"/>
      <c r="DB37" s="607"/>
      <c r="DC37" s="608"/>
      <c r="DD37" s="592">
        <v>324966</v>
      </c>
      <c r="DE37" s="605"/>
      <c r="DF37" s="605"/>
      <c r="DG37" s="605"/>
      <c r="DH37" s="605"/>
      <c r="DI37" s="605"/>
      <c r="DJ37" s="605"/>
      <c r="DK37" s="606"/>
      <c r="DL37" s="592">
        <v>324564</v>
      </c>
      <c r="DM37" s="605"/>
      <c r="DN37" s="605"/>
      <c r="DO37" s="605"/>
      <c r="DP37" s="605"/>
      <c r="DQ37" s="605"/>
      <c r="DR37" s="605"/>
      <c r="DS37" s="605"/>
      <c r="DT37" s="605"/>
      <c r="DU37" s="605"/>
      <c r="DV37" s="606"/>
      <c r="DW37" s="609">
        <v>4</v>
      </c>
      <c r="DX37" s="610"/>
      <c r="DY37" s="610"/>
      <c r="DZ37" s="610"/>
      <c r="EA37" s="610"/>
      <c r="EB37" s="610"/>
      <c r="EC37" s="611"/>
    </row>
    <row r="38" spans="2:133" ht="11.25" customHeight="1">
      <c r="AQ38" s="612" t="s">
        <v>317</v>
      </c>
      <c r="AR38" s="613"/>
      <c r="AS38" s="613"/>
      <c r="AT38" s="613"/>
      <c r="AU38" s="613"/>
      <c r="AV38" s="613"/>
      <c r="AW38" s="613"/>
      <c r="AX38" s="613"/>
      <c r="AY38" s="614"/>
      <c r="AZ38" s="586">
        <v>109204</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6153</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1256695</v>
      </c>
      <c r="CS38" s="587"/>
      <c r="CT38" s="587"/>
      <c r="CU38" s="587"/>
      <c r="CV38" s="587"/>
      <c r="CW38" s="587"/>
      <c r="CX38" s="587"/>
      <c r="CY38" s="588"/>
      <c r="CZ38" s="589">
        <v>10.4</v>
      </c>
      <c r="DA38" s="607"/>
      <c r="DB38" s="607"/>
      <c r="DC38" s="608"/>
      <c r="DD38" s="592">
        <v>1107466</v>
      </c>
      <c r="DE38" s="587"/>
      <c r="DF38" s="587"/>
      <c r="DG38" s="587"/>
      <c r="DH38" s="587"/>
      <c r="DI38" s="587"/>
      <c r="DJ38" s="587"/>
      <c r="DK38" s="588"/>
      <c r="DL38" s="592">
        <v>928301</v>
      </c>
      <c r="DM38" s="587"/>
      <c r="DN38" s="587"/>
      <c r="DO38" s="587"/>
      <c r="DP38" s="587"/>
      <c r="DQ38" s="587"/>
      <c r="DR38" s="587"/>
      <c r="DS38" s="587"/>
      <c r="DT38" s="587"/>
      <c r="DU38" s="587"/>
      <c r="DV38" s="588"/>
      <c r="DW38" s="609">
        <v>11.4</v>
      </c>
      <c r="DX38" s="610"/>
      <c r="DY38" s="610"/>
      <c r="DZ38" s="610"/>
      <c r="EA38" s="610"/>
      <c r="EB38" s="610"/>
      <c r="EC38" s="611"/>
    </row>
    <row r="39" spans="2:133" ht="11.25" customHeight="1">
      <c r="AQ39" s="612" t="s">
        <v>320</v>
      </c>
      <c r="AR39" s="613"/>
      <c r="AS39" s="613"/>
      <c r="AT39" s="613"/>
      <c r="AU39" s="613"/>
      <c r="AV39" s="613"/>
      <c r="AW39" s="613"/>
      <c r="AX39" s="613"/>
      <c r="AY39" s="614"/>
      <c r="AZ39" s="586" t="s">
        <v>112</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85</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184007</v>
      </c>
      <c r="CS39" s="605"/>
      <c r="CT39" s="605"/>
      <c r="CU39" s="605"/>
      <c r="CV39" s="605"/>
      <c r="CW39" s="605"/>
      <c r="CX39" s="605"/>
      <c r="CY39" s="606"/>
      <c r="CZ39" s="589">
        <v>1.5</v>
      </c>
      <c r="DA39" s="607"/>
      <c r="DB39" s="607"/>
      <c r="DC39" s="608"/>
      <c r="DD39" s="592">
        <v>180580</v>
      </c>
      <c r="DE39" s="605"/>
      <c r="DF39" s="605"/>
      <c r="DG39" s="605"/>
      <c r="DH39" s="605"/>
      <c r="DI39" s="605"/>
      <c r="DJ39" s="605"/>
      <c r="DK39" s="606"/>
      <c r="DL39" s="592" t="s">
        <v>112</v>
      </c>
      <c r="DM39" s="605"/>
      <c r="DN39" s="605"/>
      <c r="DO39" s="605"/>
      <c r="DP39" s="605"/>
      <c r="DQ39" s="605"/>
      <c r="DR39" s="605"/>
      <c r="DS39" s="605"/>
      <c r="DT39" s="605"/>
      <c r="DU39" s="605"/>
      <c r="DV39" s="606"/>
      <c r="DW39" s="609" t="s">
        <v>112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166795</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138</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5280</v>
      </c>
      <c r="CS40" s="587"/>
      <c r="CT40" s="587"/>
      <c r="CU40" s="587"/>
      <c r="CV40" s="587"/>
      <c r="CW40" s="587"/>
      <c r="CX40" s="587"/>
      <c r="CY40" s="588"/>
      <c r="CZ40" s="589">
        <v>0</v>
      </c>
      <c r="DA40" s="607"/>
      <c r="DB40" s="607"/>
      <c r="DC40" s="608"/>
      <c r="DD40" s="592" t="s">
        <v>112</v>
      </c>
      <c r="DE40" s="587"/>
      <c r="DF40" s="587"/>
      <c r="DG40" s="587"/>
      <c r="DH40" s="587"/>
      <c r="DI40" s="587"/>
      <c r="DJ40" s="587"/>
      <c r="DK40" s="588"/>
      <c r="DL40" s="592" t="s">
        <v>112</v>
      </c>
      <c r="DM40" s="587"/>
      <c r="DN40" s="587"/>
      <c r="DO40" s="587"/>
      <c r="DP40" s="587"/>
      <c r="DQ40" s="587"/>
      <c r="DR40" s="587"/>
      <c r="DS40" s="587"/>
      <c r="DT40" s="587"/>
      <c r="DU40" s="587"/>
      <c r="DV40" s="588"/>
      <c r="DW40" s="609" t="s">
        <v>112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848504</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308</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2399851</v>
      </c>
      <c r="CS42" s="587"/>
      <c r="CT42" s="587"/>
      <c r="CU42" s="587"/>
      <c r="CV42" s="587"/>
      <c r="CW42" s="587"/>
      <c r="CX42" s="587"/>
      <c r="CY42" s="588"/>
      <c r="CZ42" s="589">
        <v>19.899999999999999</v>
      </c>
      <c r="DA42" s="590"/>
      <c r="DB42" s="590"/>
      <c r="DC42" s="591"/>
      <c r="DD42" s="592">
        <v>1026874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93619</v>
      </c>
      <c r="CS43" s="605"/>
      <c r="CT43" s="605"/>
      <c r="CU43" s="605"/>
      <c r="CV43" s="605"/>
      <c r="CW43" s="605"/>
      <c r="CX43" s="605"/>
      <c r="CY43" s="606"/>
      <c r="CZ43" s="589">
        <v>0.8</v>
      </c>
      <c r="DA43" s="607"/>
      <c r="DB43" s="607"/>
      <c r="DC43" s="608"/>
      <c r="DD43" s="592">
        <v>90962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288</v>
      </c>
      <c r="CE44" s="600"/>
      <c r="CF44" s="583" t="s">
        <v>336</v>
      </c>
      <c r="CG44" s="584"/>
      <c r="CH44" s="584"/>
      <c r="CI44" s="584"/>
      <c r="CJ44" s="584"/>
      <c r="CK44" s="584"/>
      <c r="CL44" s="584"/>
      <c r="CM44" s="584"/>
      <c r="CN44" s="584"/>
      <c r="CO44" s="584"/>
      <c r="CP44" s="584"/>
      <c r="CQ44" s="585"/>
      <c r="CR44" s="586">
        <v>2203165</v>
      </c>
      <c r="CS44" s="587"/>
      <c r="CT44" s="587"/>
      <c r="CU44" s="587"/>
      <c r="CV44" s="587"/>
      <c r="CW44" s="587"/>
      <c r="CX44" s="587"/>
      <c r="CY44" s="588"/>
      <c r="CZ44" s="589">
        <v>18.3</v>
      </c>
      <c r="DA44" s="590"/>
      <c r="DB44" s="590"/>
      <c r="DC44" s="591"/>
      <c r="DD44" s="592">
        <v>1003290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971715</v>
      </c>
      <c r="CS45" s="605"/>
      <c r="CT45" s="605"/>
      <c r="CU45" s="605"/>
      <c r="CV45" s="605"/>
      <c r="CW45" s="605"/>
      <c r="CX45" s="605"/>
      <c r="CY45" s="606"/>
      <c r="CZ45" s="589">
        <v>8.1</v>
      </c>
      <c r="DA45" s="607"/>
      <c r="DB45" s="607"/>
      <c r="DC45" s="608"/>
      <c r="DD45" s="592">
        <v>185087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1186637</v>
      </c>
      <c r="CS46" s="587"/>
      <c r="CT46" s="587"/>
      <c r="CU46" s="587"/>
      <c r="CV46" s="587"/>
      <c r="CW46" s="587"/>
      <c r="CX46" s="587"/>
      <c r="CY46" s="588"/>
      <c r="CZ46" s="589">
        <v>9.9</v>
      </c>
      <c r="DA46" s="590"/>
      <c r="DB46" s="590"/>
      <c r="DC46" s="591"/>
      <c r="DD46" s="592">
        <v>776243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196686</v>
      </c>
      <c r="CS47" s="605"/>
      <c r="CT47" s="605"/>
      <c r="CU47" s="605"/>
      <c r="CV47" s="605"/>
      <c r="CW47" s="605"/>
      <c r="CX47" s="605"/>
      <c r="CY47" s="606"/>
      <c r="CZ47" s="589">
        <v>1.6</v>
      </c>
      <c r="DA47" s="607"/>
      <c r="DB47" s="607"/>
      <c r="DC47" s="608"/>
      <c r="DD47" s="592">
        <v>23584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112</v>
      </c>
      <c r="CS48" s="587"/>
      <c r="CT48" s="587"/>
      <c r="CU48" s="587"/>
      <c r="CV48" s="587"/>
      <c r="CW48" s="587"/>
      <c r="CX48" s="587"/>
      <c r="CY48" s="588"/>
      <c r="CZ48" s="589" t="s">
        <v>112</v>
      </c>
      <c r="DA48" s="590"/>
      <c r="DB48" s="590"/>
      <c r="DC48" s="591"/>
      <c r="DD48" s="592" t="s">
        <v>112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12037826</v>
      </c>
      <c r="CS49" s="571"/>
      <c r="CT49" s="571"/>
      <c r="CU49" s="571"/>
      <c r="CV49" s="571"/>
      <c r="CW49" s="571"/>
      <c r="CX49" s="571"/>
      <c r="CY49" s="572"/>
      <c r="CZ49" s="573">
        <v>100</v>
      </c>
      <c r="DA49" s="574"/>
      <c r="DB49" s="574"/>
      <c r="DC49" s="575"/>
      <c r="DD49" s="576">
        <v>8728762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12636</v>
      </c>
      <c r="R7" s="1099"/>
      <c r="S7" s="1099"/>
      <c r="T7" s="1099"/>
      <c r="U7" s="1099"/>
      <c r="V7" s="1099">
        <v>12037</v>
      </c>
      <c r="W7" s="1099"/>
      <c r="X7" s="1099"/>
      <c r="Y7" s="1099"/>
      <c r="Z7" s="1099"/>
      <c r="AA7" s="1099">
        <v>599</v>
      </c>
      <c r="AB7" s="1099"/>
      <c r="AC7" s="1099"/>
      <c r="AD7" s="1099"/>
      <c r="AE7" s="1100"/>
      <c r="AF7" s="1101">
        <v>352</v>
      </c>
      <c r="AG7" s="1102"/>
      <c r="AH7" s="1102"/>
      <c r="AI7" s="1102"/>
      <c r="AJ7" s="1103"/>
      <c r="AK7" s="1085">
        <v>151</v>
      </c>
      <c r="AL7" s="1086"/>
      <c r="AM7" s="1086"/>
      <c r="AN7" s="1086"/>
      <c r="AO7" s="1086"/>
      <c r="AP7" s="1086">
        <v>10334</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547</v>
      </c>
      <c r="BT7" s="1090"/>
      <c r="BU7" s="1090"/>
      <c r="BV7" s="1090"/>
      <c r="BW7" s="1090"/>
      <c r="BX7" s="1090"/>
      <c r="BY7" s="1090"/>
      <c r="BZ7" s="1090"/>
      <c r="CA7" s="1090"/>
      <c r="CB7" s="1090"/>
      <c r="CC7" s="1090"/>
      <c r="CD7" s="1090"/>
      <c r="CE7" s="1090"/>
      <c r="CF7" s="1090"/>
      <c r="CG7" s="1091"/>
      <c r="CH7" s="1082">
        <v>7</v>
      </c>
      <c r="CI7" s="1083"/>
      <c r="CJ7" s="1083"/>
      <c r="CK7" s="1083"/>
      <c r="CL7" s="1084"/>
      <c r="CM7" s="1082">
        <v>53</v>
      </c>
      <c r="CN7" s="1083"/>
      <c r="CO7" s="1083"/>
      <c r="CP7" s="1083"/>
      <c r="CQ7" s="1084"/>
      <c r="CR7" s="1082">
        <v>10</v>
      </c>
      <c r="CS7" s="1083"/>
      <c r="CT7" s="1083"/>
      <c r="CU7" s="1083"/>
      <c r="CV7" s="1084"/>
      <c r="CW7" s="1082">
        <v>0</v>
      </c>
      <c r="CX7" s="1083"/>
      <c r="CY7" s="1083"/>
      <c r="CZ7" s="1083"/>
      <c r="DA7" s="1084"/>
      <c r="DB7" s="1082" t="s">
        <v>540</v>
      </c>
      <c r="DC7" s="1083"/>
      <c r="DD7" s="1083"/>
      <c r="DE7" s="1083"/>
      <c r="DF7" s="1084"/>
      <c r="DG7" s="1082" t="s">
        <v>539</v>
      </c>
      <c r="DH7" s="1083"/>
      <c r="DI7" s="1083"/>
      <c r="DJ7" s="1083"/>
      <c r="DK7" s="1084"/>
      <c r="DL7" s="1082" t="s">
        <v>539</v>
      </c>
      <c r="DM7" s="1083"/>
      <c r="DN7" s="1083"/>
      <c r="DO7" s="1083"/>
      <c r="DP7" s="1084"/>
      <c r="DQ7" s="1082" t="s">
        <v>539</v>
      </c>
      <c r="DR7" s="1083"/>
      <c r="DS7" s="1083"/>
      <c r="DT7" s="1083"/>
      <c r="DU7" s="1084"/>
      <c r="DV7" s="1109"/>
      <c r="DW7" s="1110"/>
      <c r="DX7" s="1110"/>
      <c r="DY7" s="1110"/>
      <c r="DZ7" s="1111"/>
      <c r="EA7" s="205"/>
    </row>
    <row r="8" spans="1:131" s="206" customFormat="1" ht="26.25" customHeight="1">
      <c r="A8" s="212">
        <v>2</v>
      </c>
      <c r="B8" s="1031" t="s">
        <v>365</v>
      </c>
      <c r="C8" s="1032"/>
      <c r="D8" s="1032"/>
      <c r="E8" s="1032"/>
      <c r="F8" s="1032"/>
      <c r="G8" s="1032"/>
      <c r="H8" s="1032"/>
      <c r="I8" s="1032"/>
      <c r="J8" s="1032"/>
      <c r="K8" s="1032"/>
      <c r="L8" s="1032"/>
      <c r="M8" s="1032"/>
      <c r="N8" s="1032"/>
      <c r="O8" s="1032"/>
      <c r="P8" s="1033"/>
      <c r="Q8" s="1037">
        <v>5</v>
      </c>
      <c r="R8" s="1038"/>
      <c r="S8" s="1038"/>
      <c r="T8" s="1038"/>
      <c r="U8" s="1038"/>
      <c r="V8" s="1038">
        <v>1</v>
      </c>
      <c r="W8" s="1038"/>
      <c r="X8" s="1038"/>
      <c r="Y8" s="1038"/>
      <c r="Z8" s="1038"/>
      <c r="AA8" s="1038">
        <v>5</v>
      </c>
      <c r="AB8" s="1038"/>
      <c r="AC8" s="1038"/>
      <c r="AD8" s="1038"/>
      <c r="AE8" s="1039"/>
      <c r="AF8" s="1013">
        <v>5</v>
      </c>
      <c r="AG8" s="1014"/>
      <c r="AH8" s="1014"/>
      <c r="AI8" s="1014"/>
      <c r="AJ8" s="1015"/>
      <c r="AK8" s="1080" t="s">
        <v>535</v>
      </c>
      <c r="AL8" s="1081"/>
      <c r="AM8" s="1081"/>
      <c r="AN8" s="1081"/>
      <c r="AO8" s="1081"/>
      <c r="AP8" s="1081">
        <v>2</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548</v>
      </c>
      <c r="BT8" s="1009"/>
      <c r="BU8" s="1009"/>
      <c r="BV8" s="1009"/>
      <c r="BW8" s="1009"/>
      <c r="BX8" s="1009"/>
      <c r="BY8" s="1009"/>
      <c r="BZ8" s="1009"/>
      <c r="CA8" s="1009"/>
      <c r="CB8" s="1009"/>
      <c r="CC8" s="1009"/>
      <c r="CD8" s="1009"/>
      <c r="CE8" s="1009"/>
      <c r="CF8" s="1009"/>
      <c r="CG8" s="1010"/>
      <c r="CH8" s="983">
        <v>-3</v>
      </c>
      <c r="CI8" s="984"/>
      <c r="CJ8" s="984"/>
      <c r="CK8" s="984"/>
      <c r="CL8" s="985"/>
      <c r="CM8" s="983">
        <v>17</v>
      </c>
      <c r="CN8" s="984"/>
      <c r="CO8" s="984"/>
      <c r="CP8" s="984"/>
      <c r="CQ8" s="985"/>
      <c r="CR8" s="983">
        <v>2</v>
      </c>
      <c r="CS8" s="984"/>
      <c r="CT8" s="984"/>
      <c r="CU8" s="984"/>
      <c r="CV8" s="985"/>
      <c r="CW8" s="983" t="s">
        <v>546</v>
      </c>
      <c r="CX8" s="984"/>
      <c r="CY8" s="984"/>
      <c r="CZ8" s="984"/>
      <c r="DA8" s="985"/>
      <c r="DB8" s="983" t="s">
        <v>539</v>
      </c>
      <c r="DC8" s="984"/>
      <c r="DD8" s="984"/>
      <c r="DE8" s="984"/>
      <c r="DF8" s="985"/>
      <c r="DG8" s="983" t="s">
        <v>539</v>
      </c>
      <c r="DH8" s="984"/>
      <c r="DI8" s="984"/>
      <c r="DJ8" s="984"/>
      <c r="DK8" s="985"/>
      <c r="DL8" s="983" t="s">
        <v>539</v>
      </c>
      <c r="DM8" s="984"/>
      <c r="DN8" s="984"/>
      <c r="DO8" s="984"/>
      <c r="DP8" s="985"/>
      <c r="DQ8" s="983" t="s">
        <v>539</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549</v>
      </c>
      <c r="BT9" s="1009"/>
      <c r="BU9" s="1009"/>
      <c r="BV9" s="1009"/>
      <c r="BW9" s="1009"/>
      <c r="BX9" s="1009"/>
      <c r="BY9" s="1009"/>
      <c r="BZ9" s="1009"/>
      <c r="CA9" s="1009"/>
      <c r="CB9" s="1009"/>
      <c r="CC9" s="1009"/>
      <c r="CD9" s="1009"/>
      <c r="CE9" s="1009"/>
      <c r="CF9" s="1009"/>
      <c r="CG9" s="1010"/>
      <c r="CH9" s="983">
        <v>-7</v>
      </c>
      <c r="CI9" s="984"/>
      <c r="CJ9" s="984"/>
      <c r="CK9" s="984"/>
      <c r="CL9" s="985"/>
      <c r="CM9" s="983">
        <v>136</v>
      </c>
      <c r="CN9" s="984"/>
      <c r="CO9" s="984"/>
      <c r="CP9" s="984"/>
      <c r="CQ9" s="985"/>
      <c r="CR9" s="983">
        <v>30</v>
      </c>
      <c r="CS9" s="984"/>
      <c r="CT9" s="984"/>
      <c r="CU9" s="984"/>
      <c r="CV9" s="985"/>
      <c r="CW9" s="983" t="s">
        <v>540</v>
      </c>
      <c r="CX9" s="984"/>
      <c r="CY9" s="984"/>
      <c r="CZ9" s="984"/>
      <c r="DA9" s="985"/>
      <c r="DB9" s="983" t="s">
        <v>539</v>
      </c>
      <c r="DC9" s="984"/>
      <c r="DD9" s="984"/>
      <c r="DE9" s="984"/>
      <c r="DF9" s="985"/>
      <c r="DG9" s="983" t="s">
        <v>539</v>
      </c>
      <c r="DH9" s="984"/>
      <c r="DI9" s="984"/>
      <c r="DJ9" s="984"/>
      <c r="DK9" s="985"/>
      <c r="DL9" s="983" t="s">
        <v>539</v>
      </c>
      <c r="DM9" s="984"/>
      <c r="DN9" s="984"/>
      <c r="DO9" s="984"/>
      <c r="DP9" s="985"/>
      <c r="DQ9" s="983" t="s">
        <v>539</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550</v>
      </c>
      <c r="BT10" s="1009"/>
      <c r="BU10" s="1009"/>
      <c r="BV10" s="1009"/>
      <c r="BW10" s="1009"/>
      <c r="BX10" s="1009"/>
      <c r="BY10" s="1009"/>
      <c r="BZ10" s="1009"/>
      <c r="CA10" s="1009"/>
      <c r="CB10" s="1009"/>
      <c r="CC10" s="1009"/>
      <c r="CD10" s="1009"/>
      <c r="CE10" s="1009"/>
      <c r="CF10" s="1009"/>
      <c r="CG10" s="1010"/>
      <c r="CH10" s="983">
        <v>15</v>
      </c>
      <c r="CI10" s="984"/>
      <c r="CJ10" s="984"/>
      <c r="CK10" s="984"/>
      <c r="CL10" s="985"/>
      <c r="CM10" s="983">
        <v>79</v>
      </c>
      <c r="CN10" s="984"/>
      <c r="CO10" s="984"/>
      <c r="CP10" s="984"/>
      <c r="CQ10" s="985"/>
      <c r="CR10" s="983">
        <v>3</v>
      </c>
      <c r="CS10" s="984"/>
      <c r="CT10" s="984"/>
      <c r="CU10" s="984"/>
      <c r="CV10" s="985"/>
      <c r="CW10" s="983" t="s">
        <v>539</v>
      </c>
      <c r="CX10" s="984"/>
      <c r="CY10" s="984"/>
      <c r="CZ10" s="984"/>
      <c r="DA10" s="985"/>
      <c r="DB10" s="983" t="s">
        <v>539</v>
      </c>
      <c r="DC10" s="984"/>
      <c r="DD10" s="984"/>
      <c r="DE10" s="984"/>
      <c r="DF10" s="985"/>
      <c r="DG10" s="983" t="s">
        <v>539</v>
      </c>
      <c r="DH10" s="984"/>
      <c r="DI10" s="984"/>
      <c r="DJ10" s="984"/>
      <c r="DK10" s="985"/>
      <c r="DL10" s="983" t="s">
        <v>539</v>
      </c>
      <c r="DM10" s="984"/>
      <c r="DN10" s="984"/>
      <c r="DO10" s="984"/>
      <c r="DP10" s="985"/>
      <c r="DQ10" s="983" t="s">
        <v>539</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551</v>
      </c>
      <c r="BT11" s="1009"/>
      <c r="BU11" s="1009"/>
      <c r="BV11" s="1009"/>
      <c r="BW11" s="1009"/>
      <c r="BX11" s="1009"/>
      <c r="BY11" s="1009"/>
      <c r="BZ11" s="1009"/>
      <c r="CA11" s="1009"/>
      <c r="CB11" s="1009"/>
      <c r="CC11" s="1009"/>
      <c r="CD11" s="1009"/>
      <c r="CE11" s="1009"/>
      <c r="CF11" s="1009"/>
      <c r="CG11" s="1010"/>
      <c r="CH11" s="983">
        <v>-8</v>
      </c>
      <c r="CI11" s="984"/>
      <c r="CJ11" s="984"/>
      <c r="CK11" s="984"/>
      <c r="CL11" s="985"/>
      <c r="CM11" s="983">
        <v>-8</v>
      </c>
      <c r="CN11" s="984"/>
      <c r="CO11" s="984"/>
      <c r="CP11" s="984"/>
      <c r="CQ11" s="985"/>
      <c r="CR11" s="983">
        <v>3</v>
      </c>
      <c r="CS11" s="984"/>
      <c r="CT11" s="984"/>
      <c r="CU11" s="984"/>
      <c r="CV11" s="985"/>
      <c r="CW11" s="983" t="s">
        <v>539</v>
      </c>
      <c r="CX11" s="984"/>
      <c r="CY11" s="984"/>
      <c r="CZ11" s="984"/>
      <c r="DA11" s="985"/>
      <c r="DB11" s="983" t="s">
        <v>539</v>
      </c>
      <c r="DC11" s="984"/>
      <c r="DD11" s="984"/>
      <c r="DE11" s="984"/>
      <c r="DF11" s="985"/>
      <c r="DG11" s="983" t="s">
        <v>539</v>
      </c>
      <c r="DH11" s="984"/>
      <c r="DI11" s="984"/>
      <c r="DJ11" s="984"/>
      <c r="DK11" s="985"/>
      <c r="DL11" s="983" t="s">
        <v>539</v>
      </c>
      <c r="DM11" s="984"/>
      <c r="DN11" s="984"/>
      <c r="DO11" s="984"/>
      <c r="DP11" s="985"/>
      <c r="DQ11" s="983" t="s">
        <v>539</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552</v>
      </c>
      <c r="BT12" s="1009"/>
      <c r="BU12" s="1009"/>
      <c r="BV12" s="1009"/>
      <c r="BW12" s="1009"/>
      <c r="BX12" s="1009"/>
      <c r="BY12" s="1009"/>
      <c r="BZ12" s="1009"/>
      <c r="CA12" s="1009"/>
      <c r="CB12" s="1009"/>
      <c r="CC12" s="1009"/>
      <c r="CD12" s="1009"/>
      <c r="CE12" s="1009"/>
      <c r="CF12" s="1009"/>
      <c r="CG12" s="1010"/>
      <c r="CH12" s="983">
        <v>4</v>
      </c>
      <c r="CI12" s="984"/>
      <c r="CJ12" s="984"/>
      <c r="CK12" s="984"/>
      <c r="CL12" s="985"/>
      <c r="CM12" s="983">
        <v>-42</v>
      </c>
      <c r="CN12" s="984"/>
      <c r="CO12" s="984"/>
      <c r="CP12" s="984"/>
      <c r="CQ12" s="985"/>
      <c r="CR12" s="983">
        <v>100</v>
      </c>
      <c r="CS12" s="984"/>
      <c r="CT12" s="984"/>
      <c r="CU12" s="984"/>
      <c r="CV12" s="985"/>
      <c r="CW12" s="983" t="s">
        <v>539</v>
      </c>
      <c r="CX12" s="984"/>
      <c r="CY12" s="984"/>
      <c r="CZ12" s="984"/>
      <c r="DA12" s="985"/>
      <c r="DB12" s="983">
        <v>23</v>
      </c>
      <c r="DC12" s="984"/>
      <c r="DD12" s="984"/>
      <c r="DE12" s="984"/>
      <c r="DF12" s="985"/>
      <c r="DG12" s="983" t="s">
        <v>539</v>
      </c>
      <c r="DH12" s="984"/>
      <c r="DI12" s="984"/>
      <c r="DJ12" s="984"/>
      <c r="DK12" s="985"/>
      <c r="DL12" s="983" t="s">
        <v>539</v>
      </c>
      <c r="DM12" s="984"/>
      <c r="DN12" s="984"/>
      <c r="DO12" s="984"/>
      <c r="DP12" s="985"/>
      <c r="DQ12" s="983" t="s">
        <v>539</v>
      </c>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12641</v>
      </c>
      <c r="R23" s="1063"/>
      <c r="S23" s="1063"/>
      <c r="T23" s="1063"/>
      <c r="U23" s="1063"/>
      <c r="V23" s="1063">
        <v>12038</v>
      </c>
      <c r="W23" s="1063"/>
      <c r="X23" s="1063"/>
      <c r="Y23" s="1063"/>
      <c r="Z23" s="1063"/>
      <c r="AA23" s="1063">
        <v>604</v>
      </c>
      <c r="AB23" s="1063"/>
      <c r="AC23" s="1063"/>
      <c r="AD23" s="1063"/>
      <c r="AE23" s="1064"/>
      <c r="AF23" s="1065">
        <v>357</v>
      </c>
      <c r="AG23" s="1063"/>
      <c r="AH23" s="1063"/>
      <c r="AI23" s="1063"/>
      <c r="AJ23" s="1066"/>
      <c r="AK23" s="1067"/>
      <c r="AL23" s="1068"/>
      <c r="AM23" s="1068"/>
      <c r="AN23" s="1068"/>
      <c r="AO23" s="1068"/>
      <c r="AP23" s="1063">
        <v>10336</v>
      </c>
      <c r="AQ23" s="1063"/>
      <c r="AR23" s="1063"/>
      <c r="AS23" s="1063"/>
      <c r="AT23" s="1063"/>
      <c r="AU23" s="1069"/>
      <c r="AV23" s="1069"/>
      <c r="AW23" s="1069"/>
      <c r="AX23" s="1069"/>
      <c r="AY23" s="1070"/>
      <c r="AZ23" s="1059" t="s">
        <v>221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2962</v>
      </c>
      <c r="R28" s="1048"/>
      <c r="S28" s="1048"/>
      <c r="T28" s="1048"/>
      <c r="U28" s="1048"/>
      <c r="V28" s="1048">
        <v>2883</v>
      </c>
      <c r="W28" s="1048"/>
      <c r="X28" s="1048"/>
      <c r="Y28" s="1048"/>
      <c r="Z28" s="1048"/>
      <c r="AA28" s="1048">
        <v>79</v>
      </c>
      <c r="AB28" s="1048"/>
      <c r="AC28" s="1048"/>
      <c r="AD28" s="1048"/>
      <c r="AE28" s="1049"/>
      <c r="AF28" s="1050">
        <v>79</v>
      </c>
      <c r="AG28" s="1048"/>
      <c r="AH28" s="1048"/>
      <c r="AI28" s="1048"/>
      <c r="AJ28" s="1051"/>
      <c r="AK28" s="1052">
        <v>186</v>
      </c>
      <c r="AL28" s="1040"/>
      <c r="AM28" s="1040"/>
      <c r="AN28" s="1040"/>
      <c r="AO28" s="1040"/>
      <c r="AP28" s="1040" t="s">
        <v>536</v>
      </c>
      <c r="AQ28" s="1040"/>
      <c r="AR28" s="1040"/>
      <c r="AS28" s="1040"/>
      <c r="AT28" s="1040"/>
      <c r="AU28" s="1040" t="s">
        <v>536</v>
      </c>
      <c r="AV28" s="1040"/>
      <c r="AW28" s="1040"/>
      <c r="AX28" s="1040"/>
      <c r="AY28" s="1040"/>
      <c r="AZ28" s="1041" t="s">
        <v>536</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2719</v>
      </c>
      <c r="R29" s="1038"/>
      <c r="S29" s="1038"/>
      <c r="T29" s="1038"/>
      <c r="U29" s="1038"/>
      <c r="V29" s="1038">
        <v>2574</v>
      </c>
      <c r="W29" s="1038"/>
      <c r="X29" s="1038"/>
      <c r="Y29" s="1038"/>
      <c r="Z29" s="1038"/>
      <c r="AA29" s="1038">
        <v>145</v>
      </c>
      <c r="AB29" s="1038"/>
      <c r="AC29" s="1038"/>
      <c r="AD29" s="1038"/>
      <c r="AE29" s="1039"/>
      <c r="AF29" s="1013">
        <v>145</v>
      </c>
      <c r="AG29" s="1014"/>
      <c r="AH29" s="1014"/>
      <c r="AI29" s="1014"/>
      <c r="AJ29" s="1015"/>
      <c r="AK29" s="974">
        <v>365</v>
      </c>
      <c r="AL29" s="965"/>
      <c r="AM29" s="965"/>
      <c r="AN29" s="965"/>
      <c r="AO29" s="965"/>
      <c r="AP29" s="965" t="s">
        <v>536</v>
      </c>
      <c r="AQ29" s="965"/>
      <c r="AR29" s="965"/>
      <c r="AS29" s="965"/>
      <c r="AT29" s="965"/>
      <c r="AU29" s="965" t="s">
        <v>536</v>
      </c>
      <c r="AV29" s="965"/>
      <c r="AW29" s="965"/>
      <c r="AX29" s="965"/>
      <c r="AY29" s="965"/>
      <c r="AZ29" s="1036" t="s">
        <v>536</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228</v>
      </c>
      <c r="R30" s="1038"/>
      <c r="S30" s="1038"/>
      <c r="T30" s="1038"/>
      <c r="U30" s="1038"/>
      <c r="V30" s="1038">
        <v>225</v>
      </c>
      <c r="W30" s="1038"/>
      <c r="X30" s="1038"/>
      <c r="Y30" s="1038"/>
      <c r="Z30" s="1038"/>
      <c r="AA30" s="1038">
        <v>3</v>
      </c>
      <c r="AB30" s="1038"/>
      <c r="AC30" s="1038"/>
      <c r="AD30" s="1038"/>
      <c r="AE30" s="1039"/>
      <c r="AF30" s="1013">
        <v>3</v>
      </c>
      <c r="AG30" s="1014"/>
      <c r="AH30" s="1014"/>
      <c r="AI30" s="1014"/>
      <c r="AJ30" s="1015"/>
      <c r="AK30" s="974">
        <v>102</v>
      </c>
      <c r="AL30" s="965"/>
      <c r="AM30" s="965"/>
      <c r="AN30" s="965"/>
      <c r="AO30" s="965"/>
      <c r="AP30" s="965" t="s">
        <v>536</v>
      </c>
      <c r="AQ30" s="965"/>
      <c r="AR30" s="965"/>
      <c r="AS30" s="965"/>
      <c r="AT30" s="965"/>
      <c r="AU30" s="965" t="s">
        <v>536</v>
      </c>
      <c r="AV30" s="965"/>
      <c r="AW30" s="965"/>
      <c r="AX30" s="965"/>
      <c r="AY30" s="965"/>
      <c r="AZ30" s="1036" t="s">
        <v>536</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73</v>
      </c>
      <c r="R31" s="1038"/>
      <c r="S31" s="1038"/>
      <c r="T31" s="1038"/>
      <c r="U31" s="1038"/>
      <c r="V31" s="1038">
        <v>69</v>
      </c>
      <c r="W31" s="1038"/>
      <c r="X31" s="1038"/>
      <c r="Y31" s="1038"/>
      <c r="Z31" s="1038"/>
      <c r="AA31" s="1038">
        <v>3</v>
      </c>
      <c r="AB31" s="1038"/>
      <c r="AC31" s="1038"/>
      <c r="AD31" s="1038"/>
      <c r="AE31" s="1039"/>
      <c r="AF31" s="1013">
        <v>157</v>
      </c>
      <c r="AG31" s="1014"/>
      <c r="AH31" s="1014"/>
      <c r="AI31" s="1014"/>
      <c r="AJ31" s="1015"/>
      <c r="AK31" s="974" t="s">
        <v>537</v>
      </c>
      <c r="AL31" s="965"/>
      <c r="AM31" s="965"/>
      <c r="AN31" s="965"/>
      <c r="AO31" s="965"/>
      <c r="AP31" s="965">
        <v>254</v>
      </c>
      <c r="AQ31" s="965"/>
      <c r="AR31" s="965"/>
      <c r="AS31" s="965"/>
      <c r="AT31" s="965"/>
      <c r="AU31" s="965" t="s">
        <v>536</v>
      </c>
      <c r="AV31" s="965"/>
      <c r="AW31" s="965"/>
      <c r="AX31" s="965"/>
      <c r="AY31" s="965"/>
      <c r="AZ31" s="1036" t="s">
        <v>536</v>
      </c>
      <c r="BA31" s="1036"/>
      <c r="BB31" s="1036"/>
      <c r="BC31" s="1036"/>
      <c r="BD31" s="1036"/>
      <c r="BE31" s="1026" t="s">
        <v>383</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384</v>
      </c>
      <c r="C32" s="1032"/>
      <c r="D32" s="1032"/>
      <c r="E32" s="1032"/>
      <c r="F32" s="1032"/>
      <c r="G32" s="1032"/>
      <c r="H32" s="1032"/>
      <c r="I32" s="1032"/>
      <c r="J32" s="1032"/>
      <c r="K32" s="1032"/>
      <c r="L32" s="1032"/>
      <c r="M32" s="1032"/>
      <c r="N32" s="1032"/>
      <c r="O32" s="1032"/>
      <c r="P32" s="1033"/>
      <c r="Q32" s="1037">
        <v>933</v>
      </c>
      <c r="R32" s="1038"/>
      <c r="S32" s="1038"/>
      <c r="T32" s="1038"/>
      <c r="U32" s="1038"/>
      <c r="V32" s="1038">
        <v>977</v>
      </c>
      <c r="W32" s="1038"/>
      <c r="X32" s="1038"/>
      <c r="Y32" s="1038"/>
      <c r="Z32" s="1038"/>
      <c r="AA32" s="1038">
        <v>-44</v>
      </c>
      <c r="AB32" s="1038"/>
      <c r="AC32" s="1038"/>
      <c r="AD32" s="1038"/>
      <c r="AE32" s="1039"/>
      <c r="AF32" s="1013">
        <v>580</v>
      </c>
      <c r="AG32" s="1014"/>
      <c r="AH32" s="1014"/>
      <c r="AI32" s="1014"/>
      <c r="AJ32" s="1015"/>
      <c r="AK32" s="974">
        <v>160</v>
      </c>
      <c r="AL32" s="965"/>
      <c r="AM32" s="965"/>
      <c r="AN32" s="965"/>
      <c r="AO32" s="965"/>
      <c r="AP32" s="965">
        <v>1316</v>
      </c>
      <c r="AQ32" s="965"/>
      <c r="AR32" s="965"/>
      <c r="AS32" s="965"/>
      <c r="AT32" s="965"/>
      <c r="AU32" s="965">
        <v>661</v>
      </c>
      <c r="AV32" s="965"/>
      <c r="AW32" s="965"/>
      <c r="AX32" s="965"/>
      <c r="AY32" s="965"/>
      <c r="AZ32" s="1036" t="s">
        <v>536</v>
      </c>
      <c r="BA32" s="1036"/>
      <c r="BB32" s="1036"/>
      <c r="BC32" s="1036"/>
      <c r="BD32" s="1036"/>
      <c r="BE32" s="1026" t="s">
        <v>383</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385</v>
      </c>
      <c r="C33" s="1032"/>
      <c r="D33" s="1032"/>
      <c r="E33" s="1032"/>
      <c r="F33" s="1032"/>
      <c r="G33" s="1032"/>
      <c r="H33" s="1032"/>
      <c r="I33" s="1032"/>
      <c r="J33" s="1032"/>
      <c r="K33" s="1032"/>
      <c r="L33" s="1032"/>
      <c r="M33" s="1032"/>
      <c r="N33" s="1032"/>
      <c r="O33" s="1032"/>
      <c r="P33" s="1033"/>
      <c r="Q33" s="1037">
        <v>438</v>
      </c>
      <c r="R33" s="1038"/>
      <c r="S33" s="1038"/>
      <c r="T33" s="1038"/>
      <c r="U33" s="1038"/>
      <c r="V33" s="1038">
        <v>434</v>
      </c>
      <c r="W33" s="1038"/>
      <c r="X33" s="1038"/>
      <c r="Y33" s="1038"/>
      <c r="Z33" s="1038"/>
      <c r="AA33" s="1038">
        <v>3</v>
      </c>
      <c r="AB33" s="1038"/>
      <c r="AC33" s="1038"/>
      <c r="AD33" s="1038"/>
      <c r="AE33" s="1039"/>
      <c r="AF33" s="1013">
        <v>3</v>
      </c>
      <c r="AG33" s="1014"/>
      <c r="AH33" s="1014"/>
      <c r="AI33" s="1014"/>
      <c r="AJ33" s="1015"/>
      <c r="AK33" s="974">
        <v>132</v>
      </c>
      <c r="AL33" s="965"/>
      <c r="AM33" s="965"/>
      <c r="AN33" s="965"/>
      <c r="AO33" s="965"/>
      <c r="AP33" s="965">
        <v>1807</v>
      </c>
      <c r="AQ33" s="965"/>
      <c r="AR33" s="965"/>
      <c r="AS33" s="965"/>
      <c r="AT33" s="965"/>
      <c r="AU33" s="965">
        <v>1265</v>
      </c>
      <c r="AV33" s="965"/>
      <c r="AW33" s="965"/>
      <c r="AX33" s="965"/>
      <c r="AY33" s="965"/>
      <c r="AZ33" s="1036" t="s">
        <v>536</v>
      </c>
      <c r="BA33" s="1036"/>
      <c r="BB33" s="1036"/>
      <c r="BC33" s="1036"/>
      <c r="BD33" s="1036"/>
      <c r="BE33" s="1026" t="s">
        <v>386</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387</v>
      </c>
      <c r="C34" s="1032"/>
      <c r="D34" s="1032"/>
      <c r="E34" s="1032"/>
      <c r="F34" s="1032"/>
      <c r="G34" s="1032"/>
      <c r="H34" s="1032"/>
      <c r="I34" s="1032"/>
      <c r="J34" s="1032"/>
      <c r="K34" s="1032"/>
      <c r="L34" s="1032"/>
      <c r="M34" s="1032"/>
      <c r="N34" s="1032"/>
      <c r="O34" s="1032"/>
      <c r="P34" s="1033"/>
      <c r="Q34" s="1037">
        <v>116</v>
      </c>
      <c r="R34" s="1038"/>
      <c r="S34" s="1038"/>
      <c r="T34" s="1038"/>
      <c r="U34" s="1038"/>
      <c r="V34" s="1038">
        <v>108</v>
      </c>
      <c r="W34" s="1038"/>
      <c r="X34" s="1038"/>
      <c r="Y34" s="1038"/>
      <c r="Z34" s="1038"/>
      <c r="AA34" s="1038">
        <v>8</v>
      </c>
      <c r="AB34" s="1038"/>
      <c r="AC34" s="1038"/>
      <c r="AD34" s="1038"/>
      <c r="AE34" s="1039"/>
      <c r="AF34" s="1013">
        <v>8</v>
      </c>
      <c r="AG34" s="1014"/>
      <c r="AH34" s="1014"/>
      <c r="AI34" s="1014"/>
      <c r="AJ34" s="1015"/>
      <c r="AK34" s="974">
        <v>109</v>
      </c>
      <c r="AL34" s="965"/>
      <c r="AM34" s="965"/>
      <c r="AN34" s="965"/>
      <c r="AO34" s="965"/>
      <c r="AP34" s="965">
        <v>488</v>
      </c>
      <c r="AQ34" s="965"/>
      <c r="AR34" s="965"/>
      <c r="AS34" s="965"/>
      <c r="AT34" s="965"/>
      <c r="AU34" s="965">
        <v>485</v>
      </c>
      <c r="AV34" s="965"/>
      <c r="AW34" s="965"/>
      <c r="AX34" s="965"/>
      <c r="AY34" s="965"/>
      <c r="AZ34" s="1036" t="s">
        <v>536</v>
      </c>
      <c r="BA34" s="1036"/>
      <c r="BB34" s="1036"/>
      <c r="BC34" s="1036"/>
      <c r="BD34" s="1036"/>
      <c r="BE34" s="1026" t="s">
        <v>386</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388</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976</v>
      </c>
      <c r="AG63" s="953"/>
      <c r="AH63" s="953"/>
      <c r="AI63" s="953"/>
      <c r="AJ63" s="1024"/>
      <c r="AK63" s="1025"/>
      <c r="AL63" s="957"/>
      <c r="AM63" s="957"/>
      <c r="AN63" s="957"/>
      <c r="AO63" s="957"/>
      <c r="AP63" s="953">
        <v>3865</v>
      </c>
      <c r="AQ63" s="953"/>
      <c r="AR63" s="953"/>
      <c r="AS63" s="953"/>
      <c r="AT63" s="953"/>
      <c r="AU63" s="953">
        <v>2411</v>
      </c>
      <c r="AV63" s="953"/>
      <c r="AW63" s="953"/>
      <c r="AX63" s="953"/>
      <c r="AY63" s="953"/>
      <c r="AZ63" s="1019"/>
      <c r="BA63" s="1019"/>
      <c r="BB63" s="1019"/>
      <c r="BC63" s="1019"/>
      <c r="BD63" s="1019"/>
      <c r="BE63" s="954"/>
      <c r="BF63" s="954"/>
      <c r="BG63" s="954"/>
      <c r="BH63" s="954"/>
      <c r="BI63" s="955"/>
      <c r="BJ63" s="1020" t="s">
        <v>221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391</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392</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538</v>
      </c>
      <c r="C68" s="980"/>
      <c r="D68" s="980"/>
      <c r="E68" s="980"/>
      <c r="F68" s="980"/>
      <c r="G68" s="980"/>
      <c r="H68" s="980"/>
      <c r="I68" s="980"/>
      <c r="J68" s="980"/>
      <c r="K68" s="980"/>
      <c r="L68" s="980"/>
      <c r="M68" s="980"/>
      <c r="N68" s="980"/>
      <c r="O68" s="980"/>
      <c r="P68" s="981"/>
      <c r="Q68" s="982">
        <v>12034</v>
      </c>
      <c r="R68" s="976"/>
      <c r="S68" s="976"/>
      <c r="T68" s="976"/>
      <c r="U68" s="976"/>
      <c r="V68" s="976">
        <v>10345</v>
      </c>
      <c r="W68" s="976"/>
      <c r="X68" s="976"/>
      <c r="Y68" s="976"/>
      <c r="Z68" s="976"/>
      <c r="AA68" s="976">
        <v>1690</v>
      </c>
      <c r="AB68" s="976"/>
      <c r="AC68" s="976"/>
      <c r="AD68" s="976"/>
      <c r="AE68" s="976"/>
      <c r="AF68" s="976">
        <v>1109</v>
      </c>
      <c r="AG68" s="976"/>
      <c r="AH68" s="976"/>
      <c r="AI68" s="976"/>
      <c r="AJ68" s="976"/>
      <c r="AK68" s="976">
        <v>1277</v>
      </c>
      <c r="AL68" s="976"/>
      <c r="AM68" s="976"/>
      <c r="AN68" s="976"/>
      <c r="AO68" s="976"/>
      <c r="AP68" s="976" t="s">
        <v>540</v>
      </c>
      <c r="AQ68" s="976"/>
      <c r="AR68" s="976"/>
      <c r="AS68" s="976"/>
      <c r="AT68" s="976"/>
      <c r="AU68" s="976" t="s">
        <v>540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541</v>
      </c>
      <c r="C69" s="969"/>
      <c r="D69" s="969"/>
      <c r="E69" s="969"/>
      <c r="F69" s="969"/>
      <c r="G69" s="969"/>
      <c r="H69" s="969"/>
      <c r="I69" s="969"/>
      <c r="J69" s="969"/>
      <c r="K69" s="969"/>
      <c r="L69" s="969"/>
      <c r="M69" s="969"/>
      <c r="N69" s="969"/>
      <c r="O69" s="969"/>
      <c r="P69" s="970"/>
      <c r="Q69" s="971">
        <v>820</v>
      </c>
      <c r="R69" s="965"/>
      <c r="S69" s="965"/>
      <c r="T69" s="965"/>
      <c r="U69" s="965"/>
      <c r="V69" s="965">
        <v>802</v>
      </c>
      <c r="W69" s="965"/>
      <c r="X69" s="965"/>
      <c r="Y69" s="965"/>
      <c r="Z69" s="965"/>
      <c r="AA69" s="965">
        <v>19</v>
      </c>
      <c r="AB69" s="965"/>
      <c r="AC69" s="965"/>
      <c r="AD69" s="965"/>
      <c r="AE69" s="965"/>
      <c r="AF69" s="965">
        <v>19</v>
      </c>
      <c r="AG69" s="965"/>
      <c r="AH69" s="965"/>
      <c r="AI69" s="965"/>
      <c r="AJ69" s="965"/>
      <c r="AK69" s="965" t="s">
        <v>540</v>
      </c>
      <c r="AL69" s="965"/>
      <c r="AM69" s="965"/>
      <c r="AN69" s="965"/>
      <c r="AO69" s="965"/>
      <c r="AP69" s="965" t="s">
        <v>540</v>
      </c>
      <c r="AQ69" s="965"/>
      <c r="AR69" s="965"/>
      <c r="AS69" s="965"/>
      <c r="AT69" s="965"/>
      <c r="AU69" s="965" t="s">
        <v>540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542</v>
      </c>
      <c r="C70" s="969"/>
      <c r="D70" s="969"/>
      <c r="E70" s="969"/>
      <c r="F70" s="969"/>
      <c r="G70" s="969"/>
      <c r="H70" s="969"/>
      <c r="I70" s="969"/>
      <c r="J70" s="969"/>
      <c r="K70" s="969"/>
      <c r="L70" s="969"/>
      <c r="M70" s="969"/>
      <c r="N70" s="969"/>
      <c r="O70" s="969"/>
      <c r="P70" s="970"/>
      <c r="Q70" s="971">
        <v>69</v>
      </c>
      <c r="R70" s="965"/>
      <c r="S70" s="965"/>
      <c r="T70" s="965"/>
      <c r="U70" s="965"/>
      <c r="V70" s="965">
        <v>63</v>
      </c>
      <c r="W70" s="965"/>
      <c r="X70" s="965"/>
      <c r="Y70" s="965"/>
      <c r="Z70" s="965"/>
      <c r="AA70" s="965">
        <v>6</v>
      </c>
      <c r="AB70" s="965"/>
      <c r="AC70" s="965"/>
      <c r="AD70" s="965"/>
      <c r="AE70" s="965"/>
      <c r="AF70" s="965">
        <v>6</v>
      </c>
      <c r="AG70" s="965"/>
      <c r="AH70" s="965"/>
      <c r="AI70" s="965"/>
      <c r="AJ70" s="965"/>
      <c r="AK70" s="965" t="s">
        <v>540</v>
      </c>
      <c r="AL70" s="965"/>
      <c r="AM70" s="965"/>
      <c r="AN70" s="965"/>
      <c r="AO70" s="965"/>
      <c r="AP70" s="965" t="s">
        <v>540</v>
      </c>
      <c r="AQ70" s="965"/>
      <c r="AR70" s="965"/>
      <c r="AS70" s="965"/>
      <c r="AT70" s="965"/>
      <c r="AU70" s="965" t="s">
        <v>540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543</v>
      </c>
      <c r="C71" s="969"/>
      <c r="D71" s="969"/>
      <c r="E71" s="969"/>
      <c r="F71" s="969"/>
      <c r="G71" s="969"/>
      <c r="H71" s="969"/>
      <c r="I71" s="969"/>
      <c r="J71" s="969"/>
      <c r="K71" s="969"/>
      <c r="L71" s="969"/>
      <c r="M71" s="969"/>
      <c r="N71" s="969"/>
      <c r="O71" s="969"/>
      <c r="P71" s="970"/>
      <c r="Q71" s="971">
        <v>312</v>
      </c>
      <c r="R71" s="965"/>
      <c r="S71" s="965"/>
      <c r="T71" s="965"/>
      <c r="U71" s="965"/>
      <c r="V71" s="965">
        <v>268</v>
      </c>
      <c r="W71" s="965"/>
      <c r="X71" s="965"/>
      <c r="Y71" s="965"/>
      <c r="Z71" s="965"/>
      <c r="AA71" s="965">
        <v>44</v>
      </c>
      <c r="AB71" s="965"/>
      <c r="AC71" s="965"/>
      <c r="AD71" s="965"/>
      <c r="AE71" s="965"/>
      <c r="AF71" s="965">
        <v>44</v>
      </c>
      <c r="AG71" s="965"/>
      <c r="AH71" s="965"/>
      <c r="AI71" s="965"/>
      <c r="AJ71" s="965"/>
      <c r="AK71" s="965" t="s">
        <v>540</v>
      </c>
      <c r="AL71" s="965"/>
      <c r="AM71" s="965"/>
      <c r="AN71" s="965"/>
      <c r="AO71" s="965"/>
      <c r="AP71" s="965" t="s">
        <v>540</v>
      </c>
      <c r="AQ71" s="965"/>
      <c r="AR71" s="965"/>
      <c r="AS71" s="965"/>
      <c r="AT71" s="965"/>
      <c r="AU71" s="965" t="s">
        <v>540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544</v>
      </c>
      <c r="C72" s="969"/>
      <c r="D72" s="969"/>
      <c r="E72" s="969"/>
      <c r="F72" s="969"/>
      <c r="G72" s="969"/>
      <c r="H72" s="969"/>
      <c r="I72" s="969"/>
      <c r="J72" s="969"/>
      <c r="K72" s="969"/>
      <c r="L72" s="969"/>
      <c r="M72" s="969"/>
      <c r="N72" s="969"/>
      <c r="O72" s="969"/>
      <c r="P72" s="970"/>
      <c r="Q72" s="971">
        <v>269862</v>
      </c>
      <c r="R72" s="965"/>
      <c r="S72" s="965"/>
      <c r="T72" s="965"/>
      <c r="U72" s="965"/>
      <c r="V72" s="965">
        <v>257075</v>
      </c>
      <c r="W72" s="965"/>
      <c r="X72" s="965"/>
      <c r="Y72" s="965"/>
      <c r="Z72" s="965"/>
      <c r="AA72" s="965">
        <v>12787</v>
      </c>
      <c r="AB72" s="965"/>
      <c r="AC72" s="965"/>
      <c r="AD72" s="965"/>
      <c r="AE72" s="965"/>
      <c r="AF72" s="965">
        <v>12787</v>
      </c>
      <c r="AG72" s="965"/>
      <c r="AH72" s="965"/>
      <c r="AI72" s="965"/>
      <c r="AJ72" s="965"/>
      <c r="AK72" s="965">
        <v>1807</v>
      </c>
      <c r="AL72" s="965"/>
      <c r="AM72" s="965"/>
      <c r="AN72" s="965"/>
      <c r="AO72" s="965"/>
      <c r="AP72" s="965" t="s">
        <v>540</v>
      </c>
      <c r="AQ72" s="965"/>
      <c r="AR72" s="965"/>
      <c r="AS72" s="965"/>
      <c r="AT72" s="965"/>
      <c r="AU72" s="965" t="s">
        <v>540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13965</v>
      </c>
      <c r="AG88" s="953"/>
      <c r="AH88" s="953"/>
      <c r="AI88" s="953"/>
      <c r="AJ88" s="953"/>
      <c r="AK88" s="957"/>
      <c r="AL88" s="957"/>
      <c r="AM88" s="957"/>
      <c r="AN88" s="957"/>
      <c r="AO88" s="957"/>
      <c r="AP88" s="953" t="s">
        <v>540</v>
      </c>
      <c r="AQ88" s="953"/>
      <c r="AR88" s="953"/>
      <c r="AS88" s="953"/>
      <c r="AT88" s="953"/>
      <c r="AU88" s="953" t="s">
        <v>545</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148</v>
      </c>
      <c r="CS102" s="945"/>
      <c r="CT102" s="945"/>
      <c r="CU102" s="945"/>
      <c r="CV102" s="946"/>
      <c r="CW102" s="944">
        <v>0</v>
      </c>
      <c r="CX102" s="945"/>
      <c r="CY102" s="945"/>
      <c r="CZ102" s="945"/>
      <c r="DA102" s="946"/>
      <c r="DB102" s="944">
        <v>23</v>
      </c>
      <c r="DC102" s="945"/>
      <c r="DD102" s="945"/>
      <c r="DE102" s="945"/>
      <c r="DF102" s="946"/>
      <c r="DG102" s="944" t="s">
        <v>540</v>
      </c>
      <c r="DH102" s="945"/>
      <c r="DI102" s="945"/>
      <c r="DJ102" s="945"/>
      <c r="DK102" s="946"/>
      <c r="DL102" s="944" t="s">
        <v>540</v>
      </c>
      <c r="DM102" s="945"/>
      <c r="DN102" s="945"/>
      <c r="DO102" s="945"/>
      <c r="DP102" s="946"/>
      <c r="DQ102" s="944" t="s">
        <v>540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287</v>
      </c>
      <c r="AG109" s="886"/>
      <c r="AH109" s="886"/>
      <c r="AI109" s="886"/>
      <c r="AJ109" s="887"/>
      <c r="AK109" s="888" t="s">
        <v>286</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287</v>
      </c>
      <c r="BW109" s="886"/>
      <c r="BX109" s="886"/>
      <c r="BY109" s="886"/>
      <c r="BZ109" s="887"/>
      <c r="CA109" s="888" t="s">
        <v>286</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287</v>
      </c>
      <c r="DM109" s="886"/>
      <c r="DN109" s="886"/>
      <c r="DO109" s="886"/>
      <c r="DP109" s="887"/>
      <c r="DQ109" s="888" t="s">
        <v>286</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1740593</v>
      </c>
      <c r="AB110" s="871"/>
      <c r="AC110" s="871"/>
      <c r="AD110" s="871"/>
      <c r="AE110" s="872"/>
      <c r="AF110" s="873">
        <v>1674353</v>
      </c>
      <c r="AG110" s="871"/>
      <c r="AH110" s="871"/>
      <c r="AI110" s="871"/>
      <c r="AJ110" s="872"/>
      <c r="AK110" s="873">
        <v>1612457</v>
      </c>
      <c r="AL110" s="871"/>
      <c r="AM110" s="871"/>
      <c r="AN110" s="871"/>
      <c r="AO110" s="872"/>
      <c r="AP110" s="874">
        <v>22.7</v>
      </c>
      <c r="AQ110" s="875"/>
      <c r="AR110" s="875"/>
      <c r="AS110" s="875"/>
      <c r="AT110" s="876"/>
      <c r="AU110" s="918" t="s">
        <v>60</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12158705</v>
      </c>
      <c r="BR110" s="798"/>
      <c r="BS110" s="798"/>
      <c r="BT110" s="798"/>
      <c r="BU110" s="798"/>
      <c r="BV110" s="798">
        <v>11312927</v>
      </c>
      <c r="BW110" s="798"/>
      <c r="BX110" s="798"/>
      <c r="BY110" s="798"/>
      <c r="BZ110" s="798"/>
      <c r="CA110" s="798">
        <v>10336478</v>
      </c>
      <c r="CB110" s="798"/>
      <c r="CC110" s="798"/>
      <c r="CD110" s="798"/>
      <c r="CE110" s="798"/>
      <c r="CF110" s="859">
        <v>145.6</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221</v>
      </c>
      <c r="DH110" s="798"/>
      <c r="DI110" s="798"/>
      <c r="DJ110" s="798"/>
      <c r="DK110" s="798"/>
      <c r="DL110" s="798" t="s">
        <v>221</v>
      </c>
      <c r="DM110" s="798"/>
      <c r="DN110" s="798"/>
      <c r="DO110" s="798"/>
      <c r="DP110" s="798"/>
      <c r="DQ110" s="798" t="s">
        <v>221</v>
      </c>
      <c r="DR110" s="798"/>
      <c r="DS110" s="798"/>
      <c r="DT110" s="798"/>
      <c r="DU110" s="798"/>
      <c r="DV110" s="799" t="s">
        <v>221</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221</v>
      </c>
      <c r="AB111" s="907"/>
      <c r="AC111" s="907"/>
      <c r="AD111" s="907"/>
      <c r="AE111" s="908"/>
      <c r="AF111" s="909" t="s">
        <v>221</v>
      </c>
      <c r="AG111" s="907"/>
      <c r="AH111" s="907"/>
      <c r="AI111" s="907"/>
      <c r="AJ111" s="908"/>
      <c r="AK111" s="909" t="s">
        <v>221</v>
      </c>
      <c r="AL111" s="907"/>
      <c r="AM111" s="907"/>
      <c r="AN111" s="907"/>
      <c r="AO111" s="908"/>
      <c r="AP111" s="910" t="s">
        <v>221</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103595</v>
      </c>
      <c r="BR111" s="769"/>
      <c r="BS111" s="769"/>
      <c r="BT111" s="769"/>
      <c r="BU111" s="769"/>
      <c r="BV111" s="769">
        <v>51410</v>
      </c>
      <c r="BW111" s="769"/>
      <c r="BX111" s="769"/>
      <c r="BY111" s="769"/>
      <c r="BZ111" s="769"/>
      <c r="CA111" s="769">
        <v>6790</v>
      </c>
      <c r="CB111" s="769"/>
      <c r="CC111" s="769"/>
      <c r="CD111" s="769"/>
      <c r="CE111" s="769"/>
      <c r="CF111" s="846">
        <v>0.1</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221</v>
      </c>
      <c r="DH111" s="769"/>
      <c r="DI111" s="769"/>
      <c r="DJ111" s="769"/>
      <c r="DK111" s="769"/>
      <c r="DL111" s="769" t="s">
        <v>221</v>
      </c>
      <c r="DM111" s="769"/>
      <c r="DN111" s="769"/>
      <c r="DO111" s="769"/>
      <c r="DP111" s="769"/>
      <c r="DQ111" s="769" t="s">
        <v>221</v>
      </c>
      <c r="DR111" s="769"/>
      <c r="DS111" s="769"/>
      <c r="DT111" s="769"/>
      <c r="DU111" s="769"/>
      <c r="DV111" s="821" t="s">
        <v>221</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221</v>
      </c>
      <c r="AB112" s="782"/>
      <c r="AC112" s="782"/>
      <c r="AD112" s="782"/>
      <c r="AE112" s="783"/>
      <c r="AF112" s="784" t="s">
        <v>221</v>
      </c>
      <c r="AG112" s="782"/>
      <c r="AH112" s="782"/>
      <c r="AI112" s="782"/>
      <c r="AJ112" s="783"/>
      <c r="AK112" s="784" t="s">
        <v>221</v>
      </c>
      <c r="AL112" s="782"/>
      <c r="AM112" s="782"/>
      <c r="AN112" s="782"/>
      <c r="AO112" s="783"/>
      <c r="AP112" s="752" t="s">
        <v>221</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2059245</v>
      </c>
      <c r="BR112" s="769"/>
      <c r="BS112" s="769"/>
      <c r="BT112" s="769"/>
      <c r="BU112" s="769"/>
      <c r="BV112" s="769">
        <v>2701884</v>
      </c>
      <c r="BW112" s="769"/>
      <c r="BX112" s="769"/>
      <c r="BY112" s="769"/>
      <c r="BZ112" s="769"/>
      <c r="CA112" s="769">
        <v>2411269</v>
      </c>
      <c r="CB112" s="769"/>
      <c r="CC112" s="769"/>
      <c r="CD112" s="769"/>
      <c r="CE112" s="769"/>
      <c r="CF112" s="846">
        <v>34</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221</v>
      </c>
      <c r="DH112" s="769"/>
      <c r="DI112" s="769"/>
      <c r="DJ112" s="769"/>
      <c r="DK112" s="769"/>
      <c r="DL112" s="769" t="s">
        <v>221</v>
      </c>
      <c r="DM112" s="769"/>
      <c r="DN112" s="769"/>
      <c r="DO112" s="769"/>
      <c r="DP112" s="769"/>
      <c r="DQ112" s="769" t="s">
        <v>221</v>
      </c>
      <c r="DR112" s="769"/>
      <c r="DS112" s="769"/>
      <c r="DT112" s="769"/>
      <c r="DU112" s="769"/>
      <c r="DV112" s="821" t="s">
        <v>221</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154934</v>
      </c>
      <c r="AB113" s="907"/>
      <c r="AC113" s="907"/>
      <c r="AD113" s="907"/>
      <c r="AE113" s="908"/>
      <c r="AF113" s="909">
        <v>166045</v>
      </c>
      <c r="AG113" s="907"/>
      <c r="AH113" s="907"/>
      <c r="AI113" s="907"/>
      <c r="AJ113" s="908"/>
      <c r="AK113" s="909">
        <v>164177</v>
      </c>
      <c r="AL113" s="907"/>
      <c r="AM113" s="907"/>
      <c r="AN113" s="907"/>
      <c r="AO113" s="908"/>
      <c r="AP113" s="910">
        <v>2.2999999999999998</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t="s">
        <v>221</v>
      </c>
      <c r="BR113" s="769"/>
      <c r="BS113" s="769"/>
      <c r="BT113" s="769"/>
      <c r="BU113" s="769"/>
      <c r="BV113" s="769" t="s">
        <v>221</v>
      </c>
      <c r="BW113" s="769"/>
      <c r="BX113" s="769"/>
      <c r="BY113" s="769"/>
      <c r="BZ113" s="769"/>
      <c r="CA113" s="769" t="s">
        <v>221</v>
      </c>
      <c r="CB113" s="769"/>
      <c r="CC113" s="769"/>
      <c r="CD113" s="769"/>
      <c r="CE113" s="769"/>
      <c r="CF113" s="846" t="s">
        <v>221</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221</v>
      </c>
      <c r="DH113" s="782"/>
      <c r="DI113" s="782"/>
      <c r="DJ113" s="782"/>
      <c r="DK113" s="783"/>
      <c r="DL113" s="784" t="s">
        <v>221</v>
      </c>
      <c r="DM113" s="782"/>
      <c r="DN113" s="782"/>
      <c r="DO113" s="782"/>
      <c r="DP113" s="783"/>
      <c r="DQ113" s="784" t="s">
        <v>221</v>
      </c>
      <c r="DR113" s="782"/>
      <c r="DS113" s="782"/>
      <c r="DT113" s="782"/>
      <c r="DU113" s="783"/>
      <c r="DV113" s="752" t="s">
        <v>221</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4</v>
      </c>
      <c r="AB114" s="782"/>
      <c r="AC114" s="782"/>
      <c r="AD114" s="782"/>
      <c r="AE114" s="783"/>
      <c r="AF114" s="784">
        <v>2</v>
      </c>
      <c r="AG114" s="782"/>
      <c r="AH114" s="782"/>
      <c r="AI114" s="782"/>
      <c r="AJ114" s="783"/>
      <c r="AK114" s="784">
        <v>2</v>
      </c>
      <c r="AL114" s="782"/>
      <c r="AM114" s="782"/>
      <c r="AN114" s="782"/>
      <c r="AO114" s="783"/>
      <c r="AP114" s="752">
        <v>0</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3073055</v>
      </c>
      <c r="BR114" s="769"/>
      <c r="BS114" s="769"/>
      <c r="BT114" s="769"/>
      <c r="BU114" s="769"/>
      <c r="BV114" s="769">
        <v>3019067</v>
      </c>
      <c r="BW114" s="769"/>
      <c r="BX114" s="769"/>
      <c r="BY114" s="769"/>
      <c r="BZ114" s="769"/>
      <c r="CA114" s="769">
        <v>3135747</v>
      </c>
      <c r="CB114" s="769"/>
      <c r="CC114" s="769"/>
      <c r="CD114" s="769"/>
      <c r="CE114" s="769"/>
      <c r="CF114" s="846">
        <v>44.2</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221</v>
      </c>
      <c r="DH114" s="782"/>
      <c r="DI114" s="782"/>
      <c r="DJ114" s="782"/>
      <c r="DK114" s="783"/>
      <c r="DL114" s="784" t="s">
        <v>221</v>
      </c>
      <c r="DM114" s="782"/>
      <c r="DN114" s="782"/>
      <c r="DO114" s="782"/>
      <c r="DP114" s="783"/>
      <c r="DQ114" s="784" t="s">
        <v>221</v>
      </c>
      <c r="DR114" s="782"/>
      <c r="DS114" s="782"/>
      <c r="DT114" s="782"/>
      <c r="DU114" s="783"/>
      <c r="DV114" s="752" t="s">
        <v>221</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47433</v>
      </c>
      <c r="AB115" s="907"/>
      <c r="AC115" s="907"/>
      <c r="AD115" s="907"/>
      <c r="AE115" s="908"/>
      <c r="AF115" s="909">
        <v>44747</v>
      </c>
      <c r="AG115" s="907"/>
      <c r="AH115" s="907"/>
      <c r="AI115" s="907"/>
      <c r="AJ115" s="908"/>
      <c r="AK115" s="909">
        <v>44696</v>
      </c>
      <c r="AL115" s="907"/>
      <c r="AM115" s="907"/>
      <c r="AN115" s="907"/>
      <c r="AO115" s="908"/>
      <c r="AP115" s="910">
        <v>0.6</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t="s">
        <v>221</v>
      </c>
      <c r="BR115" s="769"/>
      <c r="BS115" s="769"/>
      <c r="BT115" s="769"/>
      <c r="BU115" s="769"/>
      <c r="BV115" s="769" t="s">
        <v>221</v>
      </c>
      <c r="BW115" s="769"/>
      <c r="BX115" s="769"/>
      <c r="BY115" s="769"/>
      <c r="BZ115" s="769"/>
      <c r="CA115" s="769" t="s">
        <v>221</v>
      </c>
      <c r="CB115" s="769"/>
      <c r="CC115" s="769"/>
      <c r="CD115" s="769"/>
      <c r="CE115" s="769"/>
      <c r="CF115" s="846" t="s">
        <v>221</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221</v>
      </c>
      <c r="DH115" s="782"/>
      <c r="DI115" s="782"/>
      <c r="DJ115" s="782"/>
      <c r="DK115" s="783"/>
      <c r="DL115" s="784" t="s">
        <v>221</v>
      </c>
      <c r="DM115" s="782"/>
      <c r="DN115" s="782"/>
      <c r="DO115" s="782"/>
      <c r="DP115" s="783"/>
      <c r="DQ115" s="784" t="s">
        <v>221</v>
      </c>
      <c r="DR115" s="782"/>
      <c r="DS115" s="782"/>
      <c r="DT115" s="782"/>
      <c r="DU115" s="783"/>
      <c r="DV115" s="752" t="s">
        <v>221</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31</v>
      </c>
      <c r="AB116" s="782"/>
      <c r="AC116" s="782"/>
      <c r="AD116" s="782"/>
      <c r="AE116" s="783"/>
      <c r="AF116" s="784">
        <v>26</v>
      </c>
      <c r="AG116" s="782"/>
      <c r="AH116" s="782"/>
      <c r="AI116" s="782"/>
      <c r="AJ116" s="783"/>
      <c r="AK116" s="784">
        <v>4</v>
      </c>
      <c r="AL116" s="782"/>
      <c r="AM116" s="782"/>
      <c r="AN116" s="782"/>
      <c r="AO116" s="783"/>
      <c r="AP116" s="752">
        <v>0</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221</v>
      </c>
      <c r="BR116" s="769"/>
      <c r="BS116" s="769"/>
      <c r="BT116" s="769"/>
      <c r="BU116" s="769"/>
      <c r="BV116" s="769" t="s">
        <v>221</v>
      </c>
      <c r="BW116" s="769"/>
      <c r="BX116" s="769"/>
      <c r="BY116" s="769"/>
      <c r="BZ116" s="769"/>
      <c r="CA116" s="769" t="s">
        <v>221</v>
      </c>
      <c r="CB116" s="769"/>
      <c r="CC116" s="769"/>
      <c r="CD116" s="769"/>
      <c r="CE116" s="769"/>
      <c r="CF116" s="846" t="s">
        <v>221</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221</v>
      </c>
      <c r="DH116" s="782"/>
      <c r="DI116" s="782"/>
      <c r="DJ116" s="782"/>
      <c r="DK116" s="783"/>
      <c r="DL116" s="784" t="s">
        <v>221</v>
      </c>
      <c r="DM116" s="782"/>
      <c r="DN116" s="782"/>
      <c r="DO116" s="782"/>
      <c r="DP116" s="783"/>
      <c r="DQ116" s="784" t="s">
        <v>221</v>
      </c>
      <c r="DR116" s="782"/>
      <c r="DS116" s="782"/>
      <c r="DT116" s="782"/>
      <c r="DU116" s="783"/>
      <c r="DV116" s="752" t="s">
        <v>221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1942995</v>
      </c>
      <c r="AB117" s="893"/>
      <c r="AC117" s="893"/>
      <c r="AD117" s="893"/>
      <c r="AE117" s="894"/>
      <c r="AF117" s="896">
        <v>1885173</v>
      </c>
      <c r="AG117" s="893"/>
      <c r="AH117" s="893"/>
      <c r="AI117" s="893"/>
      <c r="AJ117" s="894"/>
      <c r="AK117" s="896">
        <v>1821336</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221</v>
      </c>
      <c r="BR117" s="856"/>
      <c r="BS117" s="856"/>
      <c r="BT117" s="856"/>
      <c r="BU117" s="856"/>
      <c r="BV117" s="856" t="s">
        <v>221</v>
      </c>
      <c r="BW117" s="856"/>
      <c r="BX117" s="856"/>
      <c r="BY117" s="856"/>
      <c r="BZ117" s="856"/>
      <c r="CA117" s="856" t="s">
        <v>221</v>
      </c>
      <c r="CB117" s="856"/>
      <c r="CC117" s="856"/>
      <c r="CD117" s="856"/>
      <c r="CE117" s="856"/>
      <c r="CF117" s="846" t="s">
        <v>221</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221</v>
      </c>
      <c r="DH117" s="782"/>
      <c r="DI117" s="782"/>
      <c r="DJ117" s="782"/>
      <c r="DK117" s="783"/>
      <c r="DL117" s="784" t="s">
        <v>221</v>
      </c>
      <c r="DM117" s="782"/>
      <c r="DN117" s="782"/>
      <c r="DO117" s="782"/>
      <c r="DP117" s="783"/>
      <c r="DQ117" s="784" t="s">
        <v>221</v>
      </c>
      <c r="DR117" s="782"/>
      <c r="DS117" s="782"/>
      <c r="DT117" s="782"/>
      <c r="DU117" s="783"/>
      <c r="DV117" s="752" t="s">
        <v>221</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287</v>
      </c>
      <c r="AG118" s="886"/>
      <c r="AH118" s="886"/>
      <c r="AI118" s="886"/>
      <c r="AJ118" s="887"/>
      <c r="AK118" s="888" t="s">
        <v>286</v>
      </c>
      <c r="AL118" s="886"/>
      <c r="AM118" s="886"/>
      <c r="AN118" s="886"/>
      <c r="AO118" s="887"/>
      <c r="AP118" s="889" t="s">
        <v>403</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431</v>
      </c>
      <c r="BP118" s="836"/>
      <c r="BQ118" s="855">
        <v>17394600</v>
      </c>
      <c r="BR118" s="856"/>
      <c r="BS118" s="856"/>
      <c r="BT118" s="856"/>
      <c r="BU118" s="856"/>
      <c r="BV118" s="856">
        <v>17085288</v>
      </c>
      <c r="BW118" s="856"/>
      <c r="BX118" s="856"/>
      <c r="BY118" s="856"/>
      <c r="BZ118" s="856"/>
      <c r="CA118" s="856">
        <v>15890284</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221</v>
      </c>
      <c r="DH118" s="782"/>
      <c r="DI118" s="782"/>
      <c r="DJ118" s="782"/>
      <c r="DK118" s="783"/>
      <c r="DL118" s="784" t="s">
        <v>221</v>
      </c>
      <c r="DM118" s="782"/>
      <c r="DN118" s="782"/>
      <c r="DO118" s="782"/>
      <c r="DP118" s="783"/>
      <c r="DQ118" s="784" t="s">
        <v>221</v>
      </c>
      <c r="DR118" s="782"/>
      <c r="DS118" s="782"/>
      <c r="DT118" s="782"/>
      <c r="DU118" s="783"/>
      <c r="DV118" s="752" t="s">
        <v>221</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221</v>
      </c>
      <c r="AB119" s="871"/>
      <c r="AC119" s="871"/>
      <c r="AD119" s="871"/>
      <c r="AE119" s="872"/>
      <c r="AF119" s="873" t="s">
        <v>221</v>
      </c>
      <c r="AG119" s="871"/>
      <c r="AH119" s="871"/>
      <c r="AI119" s="871"/>
      <c r="AJ119" s="872"/>
      <c r="AK119" s="873" t="s">
        <v>221</v>
      </c>
      <c r="AL119" s="871"/>
      <c r="AM119" s="871"/>
      <c r="AN119" s="871"/>
      <c r="AO119" s="872"/>
      <c r="AP119" s="874" t="s">
        <v>221</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3692526</v>
      </c>
      <c r="BR119" s="798"/>
      <c r="BS119" s="798"/>
      <c r="BT119" s="798"/>
      <c r="BU119" s="798"/>
      <c r="BV119" s="798">
        <v>3164016</v>
      </c>
      <c r="BW119" s="798"/>
      <c r="BX119" s="798"/>
      <c r="BY119" s="798"/>
      <c r="BZ119" s="798"/>
      <c r="CA119" s="798">
        <v>3365585</v>
      </c>
      <c r="CB119" s="798"/>
      <c r="CC119" s="798"/>
      <c r="CD119" s="798"/>
      <c r="CE119" s="798"/>
      <c r="CF119" s="859">
        <v>47.4</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103595</v>
      </c>
      <c r="DH119" s="715"/>
      <c r="DI119" s="715"/>
      <c r="DJ119" s="715"/>
      <c r="DK119" s="716"/>
      <c r="DL119" s="717">
        <v>51410</v>
      </c>
      <c r="DM119" s="715"/>
      <c r="DN119" s="715"/>
      <c r="DO119" s="715"/>
      <c r="DP119" s="716"/>
      <c r="DQ119" s="717">
        <v>6790</v>
      </c>
      <c r="DR119" s="715"/>
      <c r="DS119" s="715"/>
      <c r="DT119" s="715"/>
      <c r="DU119" s="716"/>
      <c r="DV119" s="805">
        <v>0.1</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221</v>
      </c>
      <c r="AB120" s="782"/>
      <c r="AC120" s="782"/>
      <c r="AD120" s="782"/>
      <c r="AE120" s="783"/>
      <c r="AF120" s="784" t="s">
        <v>221</v>
      </c>
      <c r="AG120" s="782"/>
      <c r="AH120" s="782"/>
      <c r="AI120" s="782"/>
      <c r="AJ120" s="783"/>
      <c r="AK120" s="784" t="s">
        <v>221</v>
      </c>
      <c r="AL120" s="782"/>
      <c r="AM120" s="782"/>
      <c r="AN120" s="782"/>
      <c r="AO120" s="783"/>
      <c r="AP120" s="752" t="s">
        <v>221</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261732</v>
      </c>
      <c r="BR120" s="769"/>
      <c r="BS120" s="769"/>
      <c r="BT120" s="769"/>
      <c r="BU120" s="769"/>
      <c r="BV120" s="769">
        <v>272466</v>
      </c>
      <c r="BW120" s="769"/>
      <c r="BX120" s="769"/>
      <c r="BY120" s="769"/>
      <c r="BZ120" s="769"/>
      <c r="CA120" s="769">
        <v>233559</v>
      </c>
      <c r="CB120" s="769"/>
      <c r="CC120" s="769"/>
      <c r="CD120" s="769"/>
      <c r="CE120" s="769"/>
      <c r="CF120" s="846">
        <v>3.3</v>
      </c>
      <c r="CG120" s="847"/>
      <c r="CH120" s="847"/>
      <c r="CI120" s="847"/>
      <c r="CJ120" s="847"/>
      <c r="CK120" s="848" t="s">
        <v>437</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1208644</v>
      </c>
      <c r="DH120" s="798"/>
      <c r="DI120" s="798"/>
      <c r="DJ120" s="798"/>
      <c r="DK120" s="798"/>
      <c r="DL120" s="798">
        <v>1253124</v>
      </c>
      <c r="DM120" s="798"/>
      <c r="DN120" s="798"/>
      <c r="DO120" s="798"/>
      <c r="DP120" s="798"/>
      <c r="DQ120" s="798">
        <v>1265051</v>
      </c>
      <c r="DR120" s="798"/>
      <c r="DS120" s="798"/>
      <c r="DT120" s="798"/>
      <c r="DU120" s="798"/>
      <c r="DV120" s="799">
        <v>17.8</v>
      </c>
      <c r="DW120" s="799"/>
      <c r="DX120" s="799"/>
      <c r="DY120" s="799"/>
      <c r="DZ120" s="800"/>
    </row>
    <row r="121" spans="1:130" s="197" customFormat="1" ht="26.25" customHeight="1">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221</v>
      </c>
      <c r="AB121" s="782"/>
      <c r="AC121" s="782"/>
      <c r="AD121" s="782"/>
      <c r="AE121" s="783"/>
      <c r="AF121" s="784" t="s">
        <v>221</v>
      </c>
      <c r="AG121" s="782"/>
      <c r="AH121" s="782"/>
      <c r="AI121" s="782"/>
      <c r="AJ121" s="783"/>
      <c r="AK121" s="784" t="s">
        <v>221</v>
      </c>
      <c r="AL121" s="782"/>
      <c r="AM121" s="782"/>
      <c r="AN121" s="782"/>
      <c r="AO121" s="783"/>
      <c r="AP121" s="752" t="s">
        <v>221</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9871597</v>
      </c>
      <c r="BR121" s="856"/>
      <c r="BS121" s="856"/>
      <c r="BT121" s="856"/>
      <c r="BU121" s="856"/>
      <c r="BV121" s="856">
        <v>9398522</v>
      </c>
      <c r="BW121" s="856"/>
      <c r="BX121" s="856"/>
      <c r="BY121" s="856"/>
      <c r="BZ121" s="856"/>
      <c r="CA121" s="856">
        <v>9055056</v>
      </c>
      <c r="CB121" s="856"/>
      <c r="CC121" s="856"/>
      <c r="CD121" s="856"/>
      <c r="CE121" s="856"/>
      <c r="CF121" s="857">
        <v>127.6</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299418</v>
      </c>
      <c r="DH121" s="769"/>
      <c r="DI121" s="769"/>
      <c r="DJ121" s="769"/>
      <c r="DK121" s="769"/>
      <c r="DL121" s="769">
        <v>912754</v>
      </c>
      <c r="DM121" s="769"/>
      <c r="DN121" s="769"/>
      <c r="DO121" s="769"/>
      <c r="DP121" s="769"/>
      <c r="DQ121" s="769">
        <v>660778</v>
      </c>
      <c r="DR121" s="769"/>
      <c r="DS121" s="769"/>
      <c r="DT121" s="769"/>
      <c r="DU121" s="769"/>
      <c r="DV121" s="821">
        <v>9.3000000000000007</v>
      </c>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221</v>
      </c>
      <c r="AB122" s="782"/>
      <c r="AC122" s="782"/>
      <c r="AD122" s="782"/>
      <c r="AE122" s="783"/>
      <c r="AF122" s="784" t="s">
        <v>221</v>
      </c>
      <c r="AG122" s="782"/>
      <c r="AH122" s="782"/>
      <c r="AI122" s="782"/>
      <c r="AJ122" s="783"/>
      <c r="AK122" s="784" t="s">
        <v>221</v>
      </c>
      <c r="AL122" s="782"/>
      <c r="AM122" s="782"/>
      <c r="AN122" s="782"/>
      <c r="AO122" s="783"/>
      <c r="AP122" s="752" t="s">
        <v>221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440</v>
      </c>
      <c r="BP122" s="836"/>
      <c r="BQ122" s="837">
        <v>13825855</v>
      </c>
      <c r="BR122" s="838"/>
      <c r="BS122" s="838"/>
      <c r="BT122" s="838"/>
      <c r="BU122" s="838"/>
      <c r="BV122" s="838">
        <v>12835004</v>
      </c>
      <c r="BW122" s="838"/>
      <c r="BX122" s="838"/>
      <c r="BY122" s="838"/>
      <c r="BZ122" s="838"/>
      <c r="CA122" s="838">
        <v>12654200</v>
      </c>
      <c r="CB122" s="838"/>
      <c r="CC122" s="838"/>
      <c r="CD122" s="838"/>
      <c r="CE122" s="838"/>
      <c r="CF122" s="741"/>
      <c r="CG122" s="742"/>
      <c r="CH122" s="742"/>
      <c r="CI122" s="742"/>
      <c r="CJ122" s="839"/>
      <c r="CK122" s="849"/>
      <c r="CL122" s="810"/>
      <c r="CM122" s="810"/>
      <c r="CN122" s="810"/>
      <c r="CO122" s="811"/>
      <c r="CP122" s="826" t="s">
        <v>387</v>
      </c>
      <c r="CQ122" s="827"/>
      <c r="CR122" s="827"/>
      <c r="CS122" s="827"/>
      <c r="CT122" s="827"/>
      <c r="CU122" s="827"/>
      <c r="CV122" s="827"/>
      <c r="CW122" s="827"/>
      <c r="CX122" s="827"/>
      <c r="CY122" s="827"/>
      <c r="CZ122" s="827"/>
      <c r="DA122" s="827"/>
      <c r="DB122" s="827"/>
      <c r="DC122" s="827"/>
      <c r="DD122" s="827"/>
      <c r="DE122" s="827"/>
      <c r="DF122" s="828"/>
      <c r="DG122" s="768">
        <v>551183</v>
      </c>
      <c r="DH122" s="769"/>
      <c r="DI122" s="769"/>
      <c r="DJ122" s="769"/>
      <c r="DK122" s="769"/>
      <c r="DL122" s="769">
        <v>536006</v>
      </c>
      <c r="DM122" s="769"/>
      <c r="DN122" s="769"/>
      <c r="DO122" s="769"/>
      <c r="DP122" s="769"/>
      <c r="DQ122" s="769">
        <v>485440</v>
      </c>
      <c r="DR122" s="769"/>
      <c r="DS122" s="769"/>
      <c r="DT122" s="769"/>
      <c r="DU122" s="769"/>
      <c r="DV122" s="821">
        <v>6.8</v>
      </c>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221</v>
      </c>
      <c r="AB123" s="782"/>
      <c r="AC123" s="782"/>
      <c r="AD123" s="782"/>
      <c r="AE123" s="783"/>
      <c r="AF123" s="784" t="s">
        <v>221</v>
      </c>
      <c r="AG123" s="782"/>
      <c r="AH123" s="782"/>
      <c r="AI123" s="782"/>
      <c r="AJ123" s="783"/>
      <c r="AK123" s="784" t="s">
        <v>221</v>
      </c>
      <c r="AL123" s="782"/>
      <c r="AM123" s="782"/>
      <c r="AN123" s="782"/>
      <c r="AO123" s="783"/>
      <c r="AP123" s="752" t="s">
        <v>221</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49.9</v>
      </c>
      <c r="BR123" s="830"/>
      <c r="BS123" s="830"/>
      <c r="BT123" s="830"/>
      <c r="BU123" s="830"/>
      <c r="BV123" s="830">
        <v>59.7</v>
      </c>
      <c r="BW123" s="830"/>
      <c r="BX123" s="830"/>
      <c r="BY123" s="830"/>
      <c r="BZ123" s="830"/>
      <c r="CA123" s="830">
        <v>45.5</v>
      </c>
      <c r="CB123" s="830"/>
      <c r="CC123" s="830"/>
      <c r="CD123" s="830"/>
      <c r="CE123" s="830"/>
      <c r="CF123" s="728"/>
      <c r="CG123" s="729"/>
      <c r="CH123" s="729"/>
      <c r="CI123" s="729"/>
      <c r="CJ123" s="831"/>
      <c r="CK123" s="849"/>
      <c r="CL123" s="810"/>
      <c r="CM123" s="810"/>
      <c r="CN123" s="810"/>
      <c r="CO123" s="811"/>
      <c r="CP123" s="826" t="s">
        <v>382</v>
      </c>
      <c r="CQ123" s="827"/>
      <c r="CR123" s="827"/>
      <c r="CS123" s="827"/>
      <c r="CT123" s="827"/>
      <c r="CU123" s="827"/>
      <c r="CV123" s="827"/>
      <c r="CW123" s="827"/>
      <c r="CX123" s="827"/>
      <c r="CY123" s="827"/>
      <c r="CZ123" s="827"/>
      <c r="DA123" s="827"/>
      <c r="DB123" s="827"/>
      <c r="DC123" s="827"/>
      <c r="DD123" s="827"/>
      <c r="DE123" s="827"/>
      <c r="DF123" s="828"/>
      <c r="DG123" s="781" t="s">
        <v>221</v>
      </c>
      <c r="DH123" s="782"/>
      <c r="DI123" s="782"/>
      <c r="DJ123" s="782"/>
      <c r="DK123" s="783"/>
      <c r="DL123" s="784" t="s">
        <v>221</v>
      </c>
      <c r="DM123" s="782"/>
      <c r="DN123" s="782"/>
      <c r="DO123" s="782"/>
      <c r="DP123" s="783"/>
      <c r="DQ123" s="784" t="s">
        <v>221</v>
      </c>
      <c r="DR123" s="782"/>
      <c r="DS123" s="782"/>
      <c r="DT123" s="782"/>
      <c r="DU123" s="783"/>
      <c r="DV123" s="752" t="s">
        <v>221</v>
      </c>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221</v>
      </c>
      <c r="AB124" s="782"/>
      <c r="AC124" s="782"/>
      <c r="AD124" s="782"/>
      <c r="AE124" s="783"/>
      <c r="AF124" s="784" t="s">
        <v>221</v>
      </c>
      <c r="AG124" s="782"/>
      <c r="AH124" s="782"/>
      <c r="AI124" s="782"/>
      <c r="AJ124" s="783"/>
      <c r="AK124" s="784" t="s">
        <v>221</v>
      </c>
      <c r="AL124" s="782"/>
      <c r="AM124" s="782"/>
      <c r="AN124" s="782"/>
      <c r="AO124" s="783"/>
      <c r="AP124" s="752" t="s">
        <v>221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221</v>
      </c>
      <c r="DH124" s="715"/>
      <c r="DI124" s="715"/>
      <c r="DJ124" s="715"/>
      <c r="DK124" s="716"/>
      <c r="DL124" s="717" t="s">
        <v>221</v>
      </c>
      <c r="DM124" s="715"/>
      <c r="DN124" s="715"/>
      <c r="DO124" s="715"/>
      <c r="DP124" s="716"/>
      <c r="DQ124" s="717" t="s">
        <v>221</v>
      </c>
      <c r="DR124" s="715"/>
      <c r="DS124" s="715"/>
      <c r="DT124" s="715"/>
      <c r="DU124" s="716"/>
      <c r="DV124" s="805" t="s">
        <v>221</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221</v>
      </c>
      <c r="AB125" s="782"/>
      <c r="AC125" s="782"/>
      <c r="AD125" s="782"/>
      <c r="AE125" s="783"/>
      <c r="AF125" s="784" t="s">
        <v>221</v>
      </c>
      <c r="AG125" s="782"/>
      <c r="AH125" s="782"/>
      <c r="AI125" s="782"/>
      <c r="AJ125" s="783"/>
      <c r="AK125" s="784" t="s">
        <v>221</v>
      </c>
      <c r="AL125" s="782"/>
      <c r="AM125" s="782"/>
      <c r="AN125" s="782"/>
      <c r="AO125" s="783"/>
      <c r="AP125" s="752" t="s">
        <v>221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221</v>
      </c>
      <c r="DH125" s="798"/>
      <c r="DI125" s="798"/>
      <c r="DJ125" s="798"/>
      <c r="DK125" s="798"/>
      <c r="DL125" s="798" t="s">
        <v>221</v>
      </c>
      <c r="DM125" s="798"/>
      <c r="DN125" s="798"/>
      <c r="DO125" s="798"/>
      <c r="DP125" s="798"/>
      <c r="DQ125" s="798" t="s">
        <v>221</v>
      </c>
      <c r="DR125" s="798"/>
      <c r="DS125" s="798"/>
      <c r="DT125" s="798"/>
      <c r="DU125" s="798"/>
      <c r="DV125" s="799" t="s">
        <v>221</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47275</v>
      </c>
      <c r="AB126" s="782"/>
      <c r="AC126" s="782"/>
      <c r="AD126" s="782"/>
      <c r="AE126" s="783"/>
      <c r="AF126" s="784">
        <v>44620</v>
      </c>
      <c r="AG126" s="782"/>
      <c r="AH126" s="782"/>
      <c r="AI126" s="782"/>
      <c r="AJ126" s="783"/>
      <c r="AK126" s="784">
        <v>44606</v>
      </c>
      <c r="AL126" s="782"/>
      <c r="AM126" s="782"/>
      <c r="AN126" s="782"/>
      <c r="AO126" s="783"/>
      <c r="AP126" s="752">
        <v>0.6</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221</v>
      </c>
      <c r="DH126" s="769"/>
      <c r="DI126" s="769"/>
      <c r="DJ126" s="769"/>
      <c r="DK126" s="769"/>
      <c r="DL126" s="769" t="s">
        <v>221</v>
      </c>
      <c r="DM126" s="769"/>
      <c r="DN126" s="769"/>
      <c r="DO126" s="769"/>
      <c r="DP126" s="769"/>
      <c r="DQ126" s="769" t="s">
        <v>221</v>
      </c>
      <c r="DR126" s="769"/>
      <c r="DS126" s="769"/>
      <c r="DT126" s="769"/>
      <c r="DU126" s="769"/>
      <c r="DV126" s="821" t="s">
        <v>221</v>
      </c>
      <c r="DW126" s="821"/>
      <c r="DX126" s="821"/>
      <c r="DY126" s="821"/>
      <c r="DZ126" s="822"/>
    </row>
    <row r="127" spans="1:130" s="197" customFormat="1" ht="26.25" customHeight="1" thickBot="1">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158</v>
      </c>
      <c r="AB127" s="782"/>
      <c r="AC127" s="782"/>
      <c r="AD127" s="782"/>
      <c r="AE127" s="783"/>
      <c r="AF127" s="784">
        <v>127</v>
      </c>
      <c r="AG127" s="782"/>
      <c r="AH127" s="782"/>
      <c r="AI127" s="782"/>
      <c r="AJ127" s="783"/>
      <c r="AK127" s="784">
        <v>90</v>
      </c>
      <c r="AL127" s="782"/>
      <c r="AM127" s="782"/>
      <c r="AN127" s="782"/>
      <c r="AO127" s="783"/>
      <c r="AP127" s="752">
        <v>0</v>
      </c>
      <c r="AQ127" s="753"/>
      <c r="AR127" s="753"/>
      <c r="AS127" s="753"/>
      <c r="AT127" s="754"/>
      <c r="AU127" s="233"/>
      <c r="AV127" s="233"/>
      <c r="AW127" s="233"/>
      <c r="AX127" s="755" t="s">
        <v>451</v>
      </c>
      <c r="AY127" s="756"/>
      <c r="AZ127" s="756"/>
      <c r="BA127" s="756"/>
      <c r="BB127" s="756"/>
      <c r="BC127" s="756"/>
      <c r="BD127" s="756"/>
      <c r="BE127" s="757"/>
      <c r="BF127" s="758" t="s">
        <v>221</v>
      </c>
      <c r="BG127" s="759"/>
      <c r="BH127" s="759"/>
      <c r="BI127" s="759"/>
      <c r="BJ127" s="759"/>
      <c r="BK127" s="759"/>
      <c r="BL127" s="760"/>
      <c r="BM127" s="758">
        <v>13.66</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t="s">
        <v>221</v>
      </c>
      <c r="DH127" s="818"/>
      <c r="DI127" s="818"/>
      <c r="DJ127" s="818"/>
      <c r="DK127" s="818"/>
      <c r="DL127" s="818" t="s">
        <v>221</v>
      </c>
      <c r="DM127" s="818"/>
      <c r="DN127" s="818"/>
      <c r="DO127" s="818"/>
      <c r="DP127" s="818"/>
      <c r="DQ127" s="818" t="s">
        <v>221</v>
      </c>
      <c r="DR127" s="818"/>
      <c r="DS127" s="818"/>
      <c r="DT127" s="818"/>
      <c r="DU127" s="818"/>
      <c r="DV127" s="819" t="s">
        <v>221</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v>27815</v>
      </c>
      <c r="AB128" s="722"/>
      <c r="AC128" s="722"/>
      <c r="AD128" s="722"/>
      <c r="AE128" s="723"/>
      <c r="AF128" s="724">
        <v>32715</v>
      </c>
      <c r="AG128" s="722"/>
      <c r="AH128" s="722"/>
      <c r="AI128" s="722"/>
      <c r="AJ128" s="723"/>
      <c r="AK128" s="724">
        <v>27279</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221</v>
      </c>
      <c r="BG128" s="789"/>
      <c r="BH128" s="789"/>
      <c r="BI128" s="789"/>
      <c r="BJ128" s="789"/>
      <c r="BK128" s="789"/>
      <c r="BL128" s="790"/>
      <c r="BM128" s="788">
        <v>18.66</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8443021</v>
      </c>
      <c r="AB129" s="782"/>
      <c r="AC129" s="782"/>
      <c r="AD129" s="782"/>
      <c r="AE129" s="783"/>
      <c r="AF129" s="784">
        <v>8388532</v>
      </c>
      <c r="AG129" s="782"/>
      <c r="AH129" s="782"/>
      <c r="AI129" s="782"/>
      <c r="AJ129" s="783"/>
      <c r="AK129" s="784">
        <v>8351653</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8.1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1296333</v>
      </c>
      <c r="AB130" s="782"/>
      <c r="AC130" s="782"/>
      <c r="AD130" s="782"/>
      <c r="AE130" s="783"/>
      <c r="AF130" s="784">
        <v>1272866</v>
      </c>
      <c r="AG130" s="782"/>
      <c r="AH130" s="782"/>
      <c r="AI130" s="782"/>
      <c r="AJ130" s="783"/>
      <c r="AK130" s="784">
        <v>1253875</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v>45.5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7146688</v>
      </c>
      <c r="AB131" s="715"/>
      <c r="AC131" s="715"/>
      <c r="AD131" s="715"/>
      <c r="AE131" s="716"/>
      <c r="AF131" s="717">
        <v>7115666</v>
      </c>
      <c r="AG131" s="715"/>
      <c r="AH131" s="715"/>
      <c r="AI131" s="715"/>
      <c r="AJ131" s="716"/>
      <c r="AK131" s="717">
        <v>7097778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8.6592138900000002</v>
      </c>
      <c r="AB132" s="738"/>
      <c r="AC132" s="738"/>
      <c r="AD132" s="738"/>
      <c r="AE132" s="739"/>
      <c r="AF132" s="740">
        <v>8.1452951840000001</v>
      </c>
      <c r="AG132" s="738"/>
      <c r="AH132" s="738"/>
      <c r="AI132" s="738"/>
      <c r="AJ132" s="739"/>
      <c r="AK132" s="740">
        <v>7.610578973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9.6999999999999993</v>
      </c>
      <c r="AB133" s="747"/>
      <c r="AC133" s="747"/>
      <c r="AD133" s="747"/>
      <c r="AE133" s="748"/>
      <c r="AF133" s="746">
        <v>8.6999999999999993</v>
      </c>
      <c r="AG133" s="747"/>
      <c r="AH133" s="747"/>
      <c r="AI133" s="747"/>
      <c r="AJ133" s="748"/>
      <c r="AK133" s="746">
        <v>8.1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31" t="s">
        <v>472</v>
      </c>
      <c r="H9" s="1132"/>
      <c r="I9" s="1132"/>
      <c r="J9" s="1133"/>
      <c r="K9" s="263">
        <v>2255444</v>
      </c>
      <c r="L9" s="264">
        <v>132822</v>
      </c>
      <c r="M9" s="265">
        <v>92692</v>
      </c>
      <c r="N9" s="266">
        <v>43.3</v>
      </c>
    </row>
    <row r="10" spans="1:16">
      <c r="A10" s="248"/>
      <c r="B10" s="244"/>
      <c r="C10" s="244"/>
      <c r="D10" s="244"/>
      <c r="E10" s="244"/>
      <c r="F10" s="244"/>
      <c r="G10" s="1131" t="s">
        <v>473</v>
      </c>
      <c r="H10" s="1132"/>
      <c r="I10" s="1132"/>
      <c r="J10" s="1133"/>
      <c r="K10" s="267">
        <v>20385</v>
      </c>
      <c r="L10" s="268">
        <v>1200</v>
      </c>
      <c r="M10" s="269">
        <v>8368</v>
      </c>
      <c r="N10" s="270">
        <v>-85.7</v>
      </c>
    </row>
    <row r="11" spans="1:16" ht="13.5" customHeight="1">
      <c r="A11" s="248"/>
      <c r="B11" s="244"/>
      <c r="C11" s="244"/>
      <c r="D11" s="244"/>
      <c r="E11" s="244"/>
      <c r="F11" s="244"/>
      <c r="G11" s="1131" t="s">
        <v>474</v>
      </c>
      <c r="H11" s="1132"/>
      <c r="I11" s="1132"/>
      <c r="J11" s="1133"/>
      <c r="K11" s="267">
        <v>246798</v>
      </c>
      <c r="L11" s="268">
        <v>14534</v>
      </c>
      <c r="M11" s="269">
        <v>12878</v>
      </c>
      <c r="N11" s="270">
        <v>12.9</v>
      </c>
    </row>
    <row r="12" spans="1:16" ht="13.5" customHeight="1">
      <c r="A12" s="248"/>
      <c r="B12" s="244"/>
      <c r="C12" s="244"/>
      <c r="D12" s="244"/>
      <c r="E12" s="244"/>
      <c r="F12" s="244"/>
      <c r="G12" s="1131" t="s">
        <v>475</v>
      </c>
      <c r="H12" s="1132"/>
      <c r="I12" s="1132"/>
      <c r="J12" s="1133"/>
      <c r="K12" s="267" t="s">
        <v>476</v>
      </c>
      <c r="L12" s="268" t="s">
        <v>476</v>
      </c>
      <c r="M12" s="269">
        <v>2933</v>
      </c>
      <c r="N12" s="270" t="s">
        <v>476</v>
      </c>
    </row>
    <row r="13" spans="1:16" ht="13.5" customHeight="1">
      <c r="A13" s="248"/>
      <c r="B13" s="244"/>
      <c r="C13" s="244"/>
      <c r="D13" s="244"/>
      <c r="E13" s="244"/>
      <c r="F13" s="244"/>
      <c r="G13" s="1131" t="s">
        <v>477</v>
      </c>
      <c r="H13" s="1132"/>
      <c r="I13" s="1132"/>
      <c r="J13" s="1133"/>
      <c r="K13" s="267" t="s">
        <v>476</v>
      </c>
      <c r="L13" s="268" t="s">
        <v>476</v>
      </c>
      <c r="M13" s="269">
        <v>1</v>
      </c>
      <c r="N13" s="270" t="s">
        <v>476</v>
      </c>
    </row>
    <row r="14" spans="1:16" ht="13.5" customHeight="1">
      <c r="A14" s="248"/>
      <c r="B14" s="244"/>
      <c r="C14" s="244"/>
      <c r="D14" s="244"/>
      <c r="E14" s="244"/>
      <c r="F14" s="244"/>
      <c r="G14" s="1131" t="s">
        <v>478</v>
      </c>
      <c r="H14" s="1132"/>
      <c r="I14" s="1132"/>
      <c r="J14" s="1133"/>
      <c r="K14" s="267">
        <v>92235</v>
      </c>
      <c r="L14" s="268">
        <v>5432</v>
      </c>
      <c r="M14" s="269">
        <v>5860</v>
      </c>
      <c r="N14" s="270">
        <v>-7.3</v>
      </c>
    </row>
    <row r="15" spans="1:16" ht="13.5" customHeight="1">
      <c r="A15" s="248"/>
      <c r="B15" s="244"/>
      <c r="C15" s="244"/>
      <c r="D15" s="244"/>
      <c r="E15" s="244"/>
      <c r="F15" s="244"/>
      <c r="G15" s="1131" t="s">
        <v>479</v>
      </c>
      <c r="H15" s="1132"/>
      <c r="I15" s="1132"/>
      <c r="J15" s="1133"/>
      <c r="K15" s="267">
        <v>93619</v>
      </c>
      <c r="L15" s="268">
        <v>5513</v>
      </c>
      <c r="M15" s="269">
        <v>2027</v>
      </c>
      <c r="N15" s="270">
        <v>172</v>
      </c>
    </row>
    <row r="16" spans="1:16">
      <c r="A16" s="248"/>
      <c r="B16" s="244"/>
      <c r="C16" s="244"/>
      <c r="D16" s="244"/>
      <c r="E16" s="244"/>
      <c r="F16" s="244"/>
      <c r="G16" s="1134" t="s">
        <v>480</v>
      </c>
      <c r="H16" s="1135"/>
      <c r="I16" s="1135"/>
      <c r="J16" s="1136"/>
      <c r="K16" s="268">
        <v>-239706</v>
      </c>
      <c r="L16" s="268">
        <v>-14116</v>
      </c>
      <c r="M16" s="269">
        <v>-11885</v>
      </c>
      <c r="N16" s="270">
        <v>18.8</v>
      </c>
    </row>
    <row r="17" spans="1:16">
      <c r="A17" s="248"/>
      <c r="B17" s="244"/>
      <c r="C17" s="244"/>
      <c r="D17" s="244"/>
      <c r="E17" s="244"/>
      <c r="F17" s="244"/>
      <c r="G17" s="1134" t="s">
        <v>170</v>
      </c>
      <c r="H17" s="1135"/>
      <c r="I17" s="1135"/>
      <c r="J17" s="1136"/>
      <c r="K17" s="268">
        <v>2468775</v>
      </c>
      <c r="L17" s="268">
        <v>145385</v>
      </c>
      <c r="M17" s="269">
        <v>112874</v>
      </c>
      <c r="N17" s="270">
        <v>28.8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8" t="s">
        <v>485</v>
      </c>
      <c r="H21" s="1129"/>
      <c r="I21" s="1129"/>
      <c r="J21" s="1130"/>
      <c r="K21" s="280">
        <v>15.49</v>
      </c>
      <c r="L21" s="281">
        <v>10.52</v>
      </c>
      <c r="M21" s="282">
        <v>4.97</v>
      </c>
      <c r="N21" s="249"/>
      <c r="O21" s="283"/>
      <c r="P21" s="279"/>
    </row>
    <row r="22" spans="1:16" s="284" customFormat="1">
      <c r="A22" s="279"/>
      <c r="B22" s="249"/>
      <c r="C22" s="249"/>
      <c r="D22" s="249"/>
      <c r="E22" s="249"/>
      <c r="F22" s="249"/>
      <c r="G22" s="1128" t="s">
        <v>486</v>
      </c>
      <c r="H22" s="1129"/>
      <c r="I22" s="1129"/>
      <c r="J22" s="1130"/>
      <c r="K22" s="285">
        <v>94.5</v>
      </c>
      <c r="L22" s="286">
        <v>94.9</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19" t="s">
        <v>490</v>
      </c>
      <c r="H32" s="1120"/>
      <c r="I32" s="1120"/>
      <c r="J32" s="1121"/>
      <c r="K32" s="294">
        <v>1612457</v>
      </c>
      <c r="L32" s="294">
        <v>94957</v>
      </c>
      <c r="M32" s="295">
        <v>79497</v>
      </c>
      <c r="N32" s="296">
        <v>19.399999999999999</v>
      </c>
    </row>
    <row r="33" spans="1:16" ht="13.5" customHeight="1">
      <c r="A33" s="248"/>
      <c r="B33" s="244"/>
      <c r="C33" s="244"/>
      <c r="D33" s="244"/>
      <c r="E33" s="244"/>
      <c r="F33" s="244"/>
      <c r="G33" s="1119" t="s">
        <v>491</v>
      </c>
      <c r="H33" s="1120"/>
      <c r="I33" s="1120"/>
      <c r="J33" s="1121"/>
      <c r="K33" s="294" t="s">
        <v>476</v>
      </c>
      <c r="L33" s="294" t="s">
        <v>476</v>
      </c>
      <c r="M33" s="295" t="s">
        <v>476</v>
      </c>
      <c r="N33" s="296" t="s">
        <v>476</v>
      </c>
    </row>
    <row r="34" spans="1:16" ht="27" customHeight="1">
      <c r="A34" s="248"/>
      <c r="B34" s="244"/>
      <c r="C34" s="244"/>
      <c r="D34" s="244"/>
      <c r="E34" s="244"/>
      <c r="F34" s="244"/>
      <c r="G34" s="1119" t="s">
        <v>492</v>
      </c>
      <c r="H34" s="1120"/>
      <c r="I34" s="1120"/>
      <c r="J34" s="1121"/>
      <c r="K34" s="294" t="s">
        <v>476</v>
      </c>
      <c r="L34" s="294" t="s">
        <v>476</v>
      </c>
      <c r="M34" s="295" t="s">
        <v>476</v>
      </c>
      <c r="N34" s="296" t="s">
        <v>476</v>
      </c>
    </row>
    <row r="35" spans="1:16" ht="27" customHeight="1">
      <c r="A35" s="248"/>
      <c r="B35" s="244"/>
      <c r="C35" s="244"/>
      <c r="D35" s="244"/>
      <c r="E35" s="244"/>
      <c r="F35" s="244"/>
      <c r="G35" s="1119" t="s">
        <v>493</v>
      </c>
      <c r="H35" s="1120"/>
      <c r="I35" s="1120"/>
      <c r="J35" s="1121"/>
      <c r="K35" s="294">
        <v>164177</v>
      </c>
      <c r="L35" s="294">
        <v>9668</v>
      </c>
      <c r="M35" s="295">
        <v>21817</v>
      </c>
      <c r="N35" s="296">
        <v>-55.7</v>
      </c>
    </row>
    <row r="36" spans="1:16" ht="27" customHeight="1">
      <c r="A36" s="248"/>
      <c r="B36" s="244"/>
      <c r="C36" s="244"/>
      <c r="D36" s="244"/>
      <c r="E36" s="244"/>
      <c r="F36" s="244"/>
      <c r="G36" s="1119" t="s">
        <v>494</v>
      </c>
      <c r="H36" s="1120"/>
      <c r="I36" s="1120"/>
      <c r="J36" s="1121"/>
      <c r="K36" s="294">
        <v>2</v>
      </c>
      <c r="L36" s="294">
        <v>0</v>
      </c>
      <c r="M36" s="295">
        <v>3877</v>
      </c>
      <c r="N36" s="296">
        <v>-100</v>
      </c>
    </row>
    <row r="37" spans="1:16" ht="13.5" customHeight="1">
      <c r="A37" s="248"/>
      <c r="B37" s="244"/>
      <c r="C37" s="244"/>
      <c r="D37" s="244"/>
      <c r="E37" s="244"/>
      <c r="F37" s="244"/>
      <c r="G37" s="1119" t="s">
        <v>495</v>
      </c>
      <c r="H37" s="1120"/>
      <c r="I37" s="1120"/>
      <c r="J37" s="1121"/>
      <c r="K37" s="294">
        <v>44696</v>
      </c>
      <c r="L37" s="294">
        <v>2632</v>
      </c>
      <c r="M37" s="295">
        <v>1700</v>
      </c>
      <c r="N37" s="296">
        <v>54.8</v>
      </c>
    </row>
    <row r="38" spans="1:16" ht="27" customHeight="1">
      <c r="A38" s="248"/>
      <c r="B38" s="244"/>
      <c r="C38" s="244"/>
      <c r="D38" s="244"/>
      <c r="E38" s="244"/>
      <c r="F38" s="244"/>
      <c r="G38" s="1122" t="s">
        <v>496</v>
      </c>
      <c r="H38" s="1123"/>
      <c r="I38" s="1123"/>
      <c r="J38" s="1124"/>
      <c r="K38" s="297">
        <v>4</v>
      </c>
      <c r="L38" s="297">
        <v>0</v>
      </c>
      <c r="M38" s="298">
        <v>4</v>
      </c>
      <c r="N38" s="299">
        <v>-100</v>
      </c>
      <c r="O38" s="293"/>
    </row>
    <row r="39" spans="1:16">
      <c r="A39" s="248"/>
      <c r="B39" s="244"/>
      <c r="C39" s="244"/>
      <c r="D39" s="244"/>
      <c r="E39" s="244"/>
      <c r="F39" s="244"/>
      <c r="G39" s="1122" t="s">
        <v>497</v>
      </c>
      <c r="H39" s="1123"/>
      <c r="I39" s="1123"/>
      <c r="J39" s="1124"/>
      <c r="K39" s="300">
        <v>-27279</v>
      </c>
      <c r="L39" s="300">
        <v>-1606</v>
      </c>
      <c r="M39" s="301">
        <v>-3162</v>
      </c>
      <c r="N39" s="302">
        <v>-49.2</v>
      </c>
      <c r="O39" s="293"/>
    </row>
    <row r="40" spans="1:16" ht="27" customHeight="1">
      <c r="A40" s="248"/>
      <c r="B40" s="244"/>
      <c r="C40" s="244"/>
      <c r="D40" s="244"/>
      <c r="E40" s="244"/>
      <c r="F40" s="244"/>
      <c r="G40" s="1119" t="s">
        <v>498</v>
      </c>
      <c r="H40" s="1120"/>
      <c r="I40" s="1120"/>
      <c r="J40" s="1121"/>
      <c r="K40" s="300">
        <v>-1253875</v>
      </c>
      <c r="L40" s="300">
        <v>-73840</v>
      </c>
      <c r="M40" s="301">
        <v>-66609</v>
      </c>
      <c r="N40" s="302">
        <v>10.9</v>
      </c>
      <c r="O40" s="293"/>
    </row>
    <row r="41" spans="1:16">
      <c r="A41" s="248"/>
      <c r="B41" s="244"/>
      <c r="C41" s="244"/>
      <c r="D41" s="244"/>
      <c r="E41" s="244"/>
      <c r="F41" s="244"/>
      <c r="G41" s="1125" t="s">
        <v>281</v>
      </c>
      <c r="H41" s="1126"/>
      <c r="I41" s="1126"/>
      <c r="J41" s="1127"/>
      <c r="K41" s="294">
        <v>540182</v>
      </c>
      <c r="L41" s="300">
        <v>31811</v>
      </c>
      <c r="M41" s="301">
        <v>37125</v>
      </c>
      <c r="N41" s="302">
        <v>-14.3</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2" t="s">
        <v>467</v>
      </c>
      <c r="J49" s="1114" t="s">
        <v>502</v>
      </c>
      <c r="K49" s="1115"/>
      <c r="L49" s="1115"/>
      <c r="M49" s="1115"/>
      <c r="N49" s="1116"/>
    </row>
    <row r="50" spans="1:14">
      <c r="A50" s="248"/>
      <c r="B50" s="244"/>
      <c r="C50" s="244"/>
      <c r="D50" s="244"/>
      <c r="E50" s="244"/>
      <c r="F50" s="244"/>
      <c r="G50" s="312"/>
      <c r="H50" s="313"/>
      <c r="I50" s="1113"/>
      <c r="J50" s="314" t="s">
        <v>503</v>
      </c>
      <c r="K50" s="315" t="s">
        <v>504</v>
      </c>
      <c r="L50" s="316" t="s">
        <v>505</v>
      </c>
      <c r="M50" s="317" t="s">
        <v>506</v>
      </c>
      <c r="N50" s="318" t="s">
        <v>507</v>
      </c>
    </row>
    <row r="51" spans="1:14">
      <c r="A51" s="248"/>
      <c r="B51" s="244"/>
      <c r="C51" s="244"/>
      <c r="D51" s="244"/>
      <c r="E51" s="244"/>
      <c r="F51" s="244"/>
      <c r="G51" s="310" t="s">
        <v>508</v>
      </c>
      <c r="H51" s="311"/>
      <c r="I51" s="319">
        <v>3130271</v>
      </c>
      <c r="J51" s="320">
        <v>170596</v>
      </c>
      <c r="K51" s="321">
        <v>34.4</v>
      </c>
      <c r="L51" s="322">
        <v>102412</v>
      </c>
      <c r="M51" s="323">
        <v>52.4</v>
      </c>
      <c r="N51" s="324">
        <v>-18</v>
      </c>
    </row>
    <row r="52" spans="1:14">
      <c r="A52" s="248"/>
      <c r="B52" s="244"/>
      <c r="C52" s="244"/>
      <c r="D52" s="244"/>
      <c r="E52" s="244"/>
      <c r="F52" s="244"/>
      <c r="G52" s="325"/>
      <c r="H52" s="326" t="s">
        <v>509</v>
      </c>
      <c r="I52" s="327">
        <v>1685966</v>
      </c>
      <c r="J52" s="328">
        <v>91883</v>
      </c>
      <c r="K52" s="329">
        <v>47.6</v>
      </c>
      <c r="L52" s="330">
        <v>58752</v>
      </c>
      <c r="M52" s="331">
        <v>71.3</v>
      </c>
      <c r="N52" s="332">
        <v>-23.7</v>
      </c>
    </row>
    <row r="53" spans="1:14">
      <c r="A53" s="248"/>
      <c r="B53" s="244"/>
      <c r="C53" s="244"/>
      <c r="D53" s="244"/>
      <c r="E53" s="244"/>
      <c r="F53" s="244"/>
      <c r="G53" s="310" t="s">
        <v>510</v>
      </c>
      <c r="H53" s="311"/>
      <c r="I53" s="319">
        <v>3133049</v>
      </c>
      <c r="J53" s="320">
        <v>173971</v>
      </c>
      <c r="K53" s="321">
        <v>2</v>
      </c>
      <c r="L53" s="322">
        <v>106194</v>
      </c>
      <c r="M53" s="323">
        <v>3.7</v>
      </c>
      <c r="N53" s="324">
        <v>-1.7</v>
      </c>
    </row>
    <row r="54" spans="1:14">
      <c r="A54" s="248"/>
      <c r="B54" s="244"/>
      <c r="C54" s="244"/>
      <c r="D54" s="244"/>
      <c r="E54" s="244"/>
      <c r="F54" s="244"/>
      <c r="G54" s="325"/>
      <c r="H54" s="326" t="s">
        <v>509</v>
      </c>
      <c r="I54" s="327">
        <v>1628918</v>
      </c>
      <c r="J54" s="328">
        <v>90450</v>
      </c>
      <c r="K54" s="329">
        <v>-1.6</v>
      </c>
      <c r="L54" s="330">
        <v>51075</v>
      </c>
      <c r="M54" s="331">
        <v>-13.1</v>
      </c>
      <c r="N54" s="332">
        <v>11.5</v>
      </c>
    </row>
    <row r="55" spans="1:14">
      <c r="A55" s="248"/>
      <c r="B55" s="244"/>
      <c r="C55" s="244"/>
      <c r="D55" s="244"/>
      <c r="E55" s="244"/>
      <c r="F55" s="244"/>
      <c r="G55" s="310" t="s">
        <v>511</v>
      </c>
      <c r="H55" s="311"/>
      <c r="I55" s="319">
        <v>2820551</v>
      </c>
      <c r="J55" s="320">
        <v>160331</v>
      </c>
      <c r="K55" s="321">
        <v>-7.8</v>
      </c>
      <c r="L55" s="322">
        <v>90833</v>
      </c>
      <c r="M55" s="323">
        <v>-14.5</v>
      </c>
      <c r="N55" s="324">
        <v>6.7</v>
      </c>
    </row>
    <row r="56" spans="1:14">
      <c r="A56" s="248"/>
      <c r="B56" s="244"/>
      <c r="C56" s="244"/>
      <c r="D56" s="244"/>
      <c r="E56" s="244"/>
      <c r="F56" s="244"/>
      <c r="G56" s="325"/>
      <c r="H56" s="326" t="s">
        <v>509</v>
      </c>
      <c r="I56" s="327">
        <v>1586342</v>
      </c>
      <c r="J56" s="328">
        <v>90174</v>
      </c>
      <c r="K56" s="329">
        <v>-0.3</v>
      </c>
      <c r="L56" s="330">
        <v>47037</v>
      </c>
      <c r="M56" s="331">
        <v>-7.9</v>
      </c>
      <c r="N56" s="332">
        <v>7.6</v>
      </c>
    </row>
    <row r="57" spans="1:14">
      <c r="A57" s="248"/>
      <c r="B57" s="244"/>
      <c r="C57" s="244"/>
      <c r="D57" s="244"/>
      <c r="E57" s="244"/>
      <c r="F57" s="244"/>
      <c r="G57" s="310" t="s">
        <v>512</v>
      </c>
      <c r="H57" s="311"/>
      <c r="I57" s="319">
        <v>3610288</v>
      </c>
      <c r="J57" s="320">
        <v>209389</v>
      </c>
      <c r="K57" s="321">
        <v>30.6</v>
      </c>
      <c r="L57" s="322">
        <v>79181</v>
      </c>
      <c r="M57" s="323">
        <v>-12.8</v>
      </c>
      <c r="N57" s="324">
        <v>43.4</v>
      </c>
    </row>
    <row r="58" spans="1:14">
      <c r="A58" s="248"/>
      <c r="B58" s="244"/>
      <c r="C58" s="244"/>
      <c r="D58" s="244"/>
      <c r="E58" s="244"/>
      <c r="F58" s="244"/>
      <c r="G58" s="325"/>
      <c r="H58" s="326" t="s">
        <v>509</v>
      </c>
      <c r="I58" s="327">
        <v>2457393</v>
      </c>
      <c r="J58" s="328">
        <v>142524</v>
      </c>
      <c r="K58" s="329">
        <v>58.1</v>
      </c>
      <c r="L58" s="330">
        <v>40448</v>
      </c>
      <c r="M58" s="331">
        <v>-14</v>
      </c>
      <c r="N58" s="332">
        <v>72.099999999999994</v>
      </c>
    </row>
    <row r="59" spans="1:14">
      <c r="A59" s="248"/>
      <c r="B59" s="244"/>
      <c r="C59" s="244"/>
      <c r="D59" s="244"/>
      <c r="E59" s="244"/>
      <c r="F59" s="244"/>
      <c r="G59" s="310" t="s">
        <v>513</v>
      </c>
      <c r="H59" s="311"/>
      <c r="I59" s="319">
        <v>2203165</v>
      </c>
      <c r="J59" s="320">
        <v>129743</v>
      </c>
      <c r="K59" s="321">
        <v>-38</v>
      </c>
      <c r="L59" s="322">
        <v>118124</v>
      </c>
      <c r="M59" s="323">
        <v>49.2</v>
      </c>
      <c r="N59" s="324">
        <v>-87.2</v>
      </c>
    </row>
    <row r="60" spans="1:14">
      <c r="A60" s="248"/>
      <c r="B60" s="244"/>
      <c r="C60" s="244"/>
      <c r="D60" s="244"/>
      <c r="E60" s="244"/>
      <c r="F60" s="244"/>
      <c r="G60" s="325"/>
      <c r="H60" s="326" t="s">
        <v>509</v>
      </c>
      <c r="I60" s="333">
        <v>1186637</v>
      </c>
      <c r="J60" s="328">
        <v>69880</v>
      </c>
      <c r="K60" s="329">
        <v>-51</v>
      </c>
      <c r="L60" s="330">
        <v>54614</v>
      </c>
      <c r="M60" s="331">
        <v>35</v>
      </c>
      <c r="N60" s="332">
        <v>-86</v>
      </c>
    </row>
    <row r="61" spans="1:14">
      <c r="A61" s="248"/>
      <c r="B61" s="244"/>
      <c r="C61" s="244"/>
      <c r="D61" s="244"/>
      <c r="E61" s="244"/>
      <c r="F61" s="244"/>
      <c r="G61" s="310" t="s">
        <v>514</v>
      </c>
      <c r="H61" s="334"/>
      <c r="I61" s="335">
        <v>2979465</v>
      </c>
      <c r="J61" s="336">
        <v>168806</v>
      </c>
      <c r="K61" s="337">
        <v>4.2</v>
      </c>
      <c r="L61" s="338">
        <v>99349</v>
      </c>
      <c r="M61" s="339">
        <v>15.6</v>
      </c>
      <c r="N61" s="324">
        <v>-11.4</v>
      </c>
    </row>
    <row r="62" spans="1:14">
      <c r="A62" s="248"/>
      <c r="B62" s="244"/>
      <c r="C62" s="244"/>
      <c r="D62" s="244"/>
      <c r="E62" s="244"/>
      <c r="F62" s="244"/>
      <c r="G62" s="325"/>
      <c r="H62" s="326" t="s">
        <v>509</v>
      </c>
      <c r="I62" s="327">
        <v>1709051</v>
      </c>
      <c r="J62" s="328">
        <v>96982</v>
      </c>
      <c r="K62" s="329">
        <v>10.6</v>
      </c>
      <c r="L62" s="330">
        <v>50385</v>
      </c>
      <c r="M62" s="331">
        <v>14.3</v>
      </c>
      <c r="N62" s="332">
        <v>-3.7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13.19</v>
      </c>
      <c r="G47" s="12">
        <v>14.56</v>
      </c>
      <c r="H47" s="12">
        <v>15.64</v>
      </c>
      <c r="I47" s="12">
        <v>16.059999999999999</v>
      </c>
      <c r="J47" s="13">
        <v>17.84</v>
      </c>
    </row>
    <row r="48" spans="2:10" ht="57.75" customHeight="1">
      <c r="B48" s="14"/>
      <c r="C48" s="1139" t="s">
        <v>4</v>
      </c>
      <c r="D48" s="1139"/>
      <c r="E48" s="1140"/>
      <c r="F48" s="15">
        <v>4.28</v>
      </c>
      <c r="G48" s="16">
        <v>3.98</v>
      </c>
      <c r="H48" s="16">
        <v>4.66</v>
      </c>
      <c r="I48" s="16">
        <v>4.83</v>
      </c>
      <c r="J48" s="17">
        <v>4.28</v>
      </c>
    </row>
    <row r="49" spans="2:10" ht="57.75" customHeight="1" thickBot="1">
      <c r="B49" s="18"/>
      <c r="C49" s="1141" t="s">
        <v>5</v>
      </c>
      <c r="D49" s="1141"/>
      <c r="E49" s="1142"/>
      <c r="F49" s="19" t="s">
        <v>521</v>
      </c>
      <c r="G49" s="20">
        <v>0.3</v>
      </c>
      <c r="H49" s="20" t="s">
        <v>522</v>
      </c>
      <c r="I49" s="20" t="s">
        <v>523</v>
      </c>
      <c r="J49" s="21" t="s">
        <v>524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525</v>
      </c>
      <c r="D34" s="1149"/>
      <c r="E34" s="1150"/>
      <c r="F34" s="32">
        <v>6.23</v>
      </c>
      <c r="G34" s="33">
        <v>6.92</v>
      </c>
      <c r="H34" s="33">
        <v>7.5</v>
      </c>
      <c r="I34" s="33">
        <v>6.49</v>
      </c>
      <c r="J34" s="34">
        <v>6.95</v>
      </c>
      <c r="K34" s="22"/>
      <c r="L34" s="22"/>
      <c r="M34" s="22"/>
      <c r="N34" s="22"/>
      <c r="O34" s="22"/>
      <c r="P34" s="22"/>
    </row>
    <row r="35" spans="1:16" ht="39" customHeight="1">
      <c r="A35" s="22"/>
      <c r="B35" s="35"/>
      <c r="C35" s="1143" t="s">
        <v>526</v>
      </c>
      <c r="D35" s="1144"/>
      <c r="E35" s="1145"/>
      <c r="F35" s="36">
        <v>4.2300000000000004</v>
      </c>
      <c r="G35" s="37">
        <v>3.94</v>
      </c>
      <c r="H35" s="37">
        <v>4.6100000000000003</v>
      </c>
      <c r="I35" s="37">
        <v>4.78</v>
      </c>
      <c r="J35" s="38">
        <v>4.22</v>
      </c>
      <c r="K35" s="22"/>
      <c r="L35" s="22"/>
      <c r="M35" s="22"/>
      <c r="N35" s="22"/>
      <c r="O35" s="22"/>
      <c r="P35" s="22"/>
    </row>
    <row r="36" spans="1:16" ht="39" customHeight="1">
      <c r="A36" s="22"/>
      <c r="B36" s="35"/>
      <c r="C36" s="1143" t="s">
        <v>527</v>
      </c>
      <c r="D36" s="1144"/>
      <c r="E36" s="1145"/>
      <c r="F36" s="36">
        <v>1.24</v>
      </c>
      <c r="G36" s="37">
        <v>1.17</v>
      </c>
      <c r="H36" s="37">
        <v>1.47</v>
      </c>
      <c r="I36" s="37">
        <v>1.69</v>
      </c>
      <c r="J36" s="38">
        <v>1.88</v>
      </c>
      <c r="K36" s="22"/>
      <c r="L36" s="22"/>
      <c r="M36" s="22"/>
      <c r="N36" s="22"/>
      <c r="O36" s="22"/>
      <c r="P36" s="22"/>
    </row>
    <row r="37" spans="1:16" ht="39" customHeight="1">
      <c r="A37" s="22"/>
      <c r="B37" s="35"/>
      <c r="C37" s="1143" t="s">
        <v>528</v>
      </c>
      <c r="D37" s="1144"/>
      <c r="E37" s="1145"/>
      <c r="F37" s="36">
        <v>1.43</v>
      </c>
      <c r="G37" s="37">
        <v>1.37</v>
      </c>
      <c r="H37" s="37">
        <v>0.57999999999999996</v>
      </c>
      <c r="I37" s="37">
        <v>0.94</v>
      </c>
      <c r="J37" s="38">
        <v>1.74</v>
      </c>
      <c r="K37" s="22"/>
      <c r="L37" s="22"/>
      <c r="M37" s="22"/>
      <c r="N37" s="22"/>
      <c r="O37" s="22"/>
      <c r="P37" s="22"/>
    </row>
    <row r="38" spans="1:16" ht="39" customHeight="1">
      <c r="A38" s="22"/>
      <c r="B38" s="35"/>
      <c r="C38" s="1143" t="s">
        <v>529</v>
      </c>
      <c r="D38" s="1144"/>
      <c r="E38" s="1145"/>
      <c r="F38" s="36">
        <v>0.62</v>
      </c>
      <c r="G38" s="37">
        <v>0.97</v>
      </c>
      <c r="H38" s="37">
        <v>1.18</v>
      </c>
      <c r="I38" s="37">
        <v>0.46</v>
      </c>
      <c r="J38" s="38">
        <v>0.94</v>
      </c>
      <c r="K38" s="22"/>
      <c r="L38" s="22"/>
      <c r="M38" s="22"/>
      <c r="N38" s="22"/>
      <c r="O38" s="22"/>
      <c r="P38" s="22"/>
    </row>
    <row r="39" spans="1:16" ht="39" customHeight="1">
      <c r="A39" s="22"/>
      <c r="B39" s="35"/>
      <c r="C39" s="1143" t="s">
        <v>530</v>
      </c>
      <c r="D39" s="1144"/>
      <c r="E39" s="1145"/>
      <c r="F39" s="36">
        <v>0.01</v>
      </c>
      <c r="G39" s="37">
        <v>0.01</v>
      </c>
      <c r="H39" s="37">
        <v>0.01</v>
      </c>
      <c r="I39" s="37">
        <v>0.08</v>
      </c>
      <c r="J39" s="38">
        <v>0.09</v>
      </c>
      <c r="K39" s="22"/>
      <c r="L39" s="22"/>
      <c r="M39" s="22"/>
      <c r="N39" s="22"/>
      <c r="O39" s="22"/>
      <c r="P39" s="22"/>
    </row>
    <row r="40" spans="1:16" ht="39" customHeight="1">
      <c r="A40" s="22"/>
      <c r="B40" s="35"/>
      <c r="C40" s="1143" t="s">
        <v>531</v>
      </c>
      <c r="D40" s="1144"/>
      <c r="E40" s="1145"/>
      <c r="F40" s="36">
        <v>0.06</v>
      </c>
      <c r="G40" s="37">
        <v>0.04</v>
      </c>
      <c r="H40" s="37">
        <v>0.05</v>
      </c>
      <c r="I40" s="37">
        <v>0.05</v>
      </c>
      <c r="J40" s="38">
        <v>0.06</v>
      </c>
      <c r="K40" s="22"/>
      <c r="L40" s="22"/>
      <c r="M40" s="22"/>
      <c r="N40" s="22"/>
      <c r="O40" s="22"/>
      <c r="P40" s="22"/>
    </row>
    <row r="41" spans="1:16" ht="39" customHeight="1">
      <c r="A41" s="22"/>
      <c r="B41" s="35"/>
      <c r="C41" s="1143" t="s">
        <v>532</v>
      </c>
      <c r="D41" s="1144"/>
      <c r="E41" s="1145"/>
      <c r="F41" s="36">
        <v>0.04</v>
      </c>
      <c r="G41" s="37">
        <v>0.05</v>
      </c>
      <c r="H41" s="37">
        <v>0.01</v>
      </c>
      <c r="I41" s="37">
        <v>0.03</v>
      </c>
      <c r="J41" s="38">
        <v>0.04</v>
      </c>
      <c r="K41" s="22"/>
      <c r="L41" s="22"/>
      <c r="M41" s="22"/>
      <c r="N41" s="22"/>
      <c r="O41" s="22"/>
      <c r="P41" s="22"/>
    </row>
    <row r="42" spans="1:16" ht="39" customHeight="1">
      <c r="A42" s="22"/>
      <c r="B42" s="39"/>
      <c r="C42" s="1143" t="s">
        <v>533</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534</v>
      </c>
      <c r="D43" s="1147"/>
      <c r="E43" s="1148"/>
      <c r="F43" s="41">
        <v>0.05</v>
      </c>
      <c r="G43" s="42">
        <v>0.01</v>
      </c>
      <c r="H43" s="42">
        <v>0.02</v>
      </c>
      <c r="I43" s="42">
        <v>0.03</v>
      </c>
      <c r="J43" s="43">
        <v>0.04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10</v>
      </c>
      <c r="C45" s="1160"/>
      <c r="D45" s="58"/>
      <c r="E45" s="1165" t="s">
        <v>11</v>
      </c>
      <c r="F45" s="1165"/>
      <c r="G45" s="1165"/>
      <c r="H45" s="1165"/>
      <c r="I45" s="1165"/>
      <c r="J45" s="1166"/>
      <c r="K45" s="59">
        <v>1983</v>
      </c>
      <c r="L45" s="60">
        <v>1882</v>
      </c>
      <c r="M45" s="60">
        <v>1741</v>
      </c>
      <c r="N45" s="60">
        <v>1674</v>
      </c>
      <c r="O45" s="61">
        <v>1612</v>
      </c>
      <c r="P45" s="48"/>
      <c r="Q45" s="48"/>
      <c r="R45" s="48"/>
      <c r="S45" s="48"/>
      <c r="T45" s="48"/>
      <c r="U45" s="48"/>
    </row>
    <row r="46" spans="1:21" ht="30.75" customHeight="1">
      <c r="A46" s="48"/>
      <c r="B46" s="1161"/>
      <c r="C46" s="1162"/>
      <c r="D46" s="62"/>
      <c r="E46" s="1153" t="s">
        <v>12</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13</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14</v>
      </c>
      <c r="F48" s="1153"/>
      <c r="G48" s="1153"/>
      <c r="H48" s="1153"/>
      <c r="I48" s="1153"/>
      <c r="J48" s="1154"/>
      <c r="K48" s="63">
        <v>124</v>
      </c>
      <c r="L48" s="64">
        <v>155</v>
      </c>
      <c r="M48" s="64">
        <v>155</v>
      </c>
      <c r="N48" s="64">
        <v>166</v>
      </c>
      <c r="O48" s="65">
        <v>164</v>
      </c>
      <c r="P48" s="48"/>
      <c r="Q48" s="48"/>
      <c r="R48" s="48"/>
      <c r="S48" s="48"/>
      <c r="T48" s="48"/>
      <c r="U48" s="48"/>
    </row>
    <row r="49" spans="1:21" ht="30.75" customHeight="1">
      <c r="A49" s="48"/>
      <c r="B49" s="1161"/>
      <c r="C49" s="1162"/>
      <c r="D49" s="62"/>
      <c r="E49" s="1153" t="s">
        <v>15</v>
      </c>
      <c r="F49" s="1153"/>
      <c r="G49" s="1153"/>
      <c r="H49" s="1153"/>
      <c r="I49" s="1153"/>
      <c r="J49" s="1154"/>
      <c r="K49" s="63">
        <v>0</v>
      </c>
      <c r="L49" s="64">
        <v>0</v>
      </c>
      <c r="M49" s="64">
        <v>0</v>
      </c>
      <c r="N49" s="64">
        <v>0</v>
      </c>
      <c r="O49" s="65">
        <v>0</v>
      </c>
      <c r="P49" s="48"/>
      <c r="Q49" s="48"/>
      <c r="R49" s="48"/>
      <c r="S49" s="48"/>
      <c r="T49" s="48"/>
      <c r="U49" s="48"/>
    </row>
    <row r="50" spans="1:21" ht="30.75" customHeight="1">
      <c r="A50" s="48"/>
      <c r="B50" s="1161"/>
      <c r="C50" s="1162"/>
      <c r="D50" s="62"/>
      <c r="E50" s="1153" t="s">
        <v>16</v>
      </c>
      <c r="F50" s="1153"/>
      <c r="G50" s="1153"/>
      <c r="H50" s="1153"/>
      <c r="I50" s="1153"/>
      <c r="J50" s="1154"/>
      <c r="K50" s="63">
        <v>51</v>
      </c>
      <c r="L50" s="64">
        <v>47</v>
      </c>
      <c r="M50" s="64">
        <v>47</v>
      </c>
      <c r="N50" s="64">
        <v>45</v>
      </c>
      <c r="O50" s="65">
        <v>45</v>
      </c>
      <c r="P50" s="48"/>
      <c r="Q50" s="48"/>
      <c r="R50" s="48"/>
      <c r="S50" s="48"/>
      <c r="T50" s="48"/>
      <c r="U50" s="48"/>
    </row>
    <row r="51" spans="1:21" ht="30.75" customHeight="1">
      <c r="A51" s="48"/>
      <c r="B51" s="1163"/>
      <c r="C51" s="1164"/>
      <c r="D51" s="66"/>
      <c r="E51" s="1153" t="s">
        <v>17</v>
      </c>
      <c r="F51" s="1153"/>
      <c r="G51" s="1153"/>
      <c r="H51" s="1153"/>
      <c r="I51" s="1153"/>
      <c r="J51" s="1154"/>
      <c r="K51" s="63">
        <v>0</v>
      </c>
      <c r="L51" s="64">
        <v>0</v>
      </c>
      <c r="M51" s="64">
        <v>0</v>
      </c>
      <c r="N51" s="64">
        <v>0</v>
      </c>
      <c r="O51" s="65">
        <v>0</v>
      </c>
      <c r="P51" s="48"/>
      <c r="Q51" s="48"/>
      <c r="R51" s="48"/>
      <c r="S51" s="48"/>
      <c r="T51" s="48"/>
      <c r="U51" s="48"/>
    </row>
    <row r="52" spans="1:21" ht="30.75" customHeight="1">
      <c r="A52" s="48"/>
      <c r="B52" s="1151" t="s">
        <v>18</v>
      </c>
      <c r="C52" s="1152"/>
      <c r="D52" s="66"/>
      <c r="E52" s="1153" t="s">
        <v>19</v>
      </c>
      <c r="F52" s="1153"/>
      <c r="G52" s="1153"/>
      <c r="H52" s="1153"/>
      <c r="I52" s="1153"/>
      <c r="J52" s="1154"/>
      <c r="K52" s="63">
        <v>1392</v>
      </c>
      <c r="L52" s="64">
        <v>1379</v>
      </c>
      <c r="M52" s="64">
        <v>1324</v>
      </c>
      <c r="N52" s="64">
        <v>1306</v>
      </c>
      <c r="O52" s="65">
        <v>1281</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766</v>
      </c>
      <c r="L53" s="69">
        <v>705</v>
      </c>
      <c r="M53" s="69">
        <v>619</v>
      </c>
      <c r="N53" s="69">
        <v>579</v>
      </c>
      <c r="O53" s="70">
        <v>540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髙橋　尚孝</cp:lastModifiedBy>
  <cp:lastPrinted>2015-04-17T08:07:40Z</cp:lastPrinted>
  <dcterms:created xsi:type="dcterms:W3CDTF">2015-02-17T07:49:44Z</dcterms:created>
  <dcterms:modified xsi:type="dcterms:W3CDTF">2015-04-17T08:09:52Z</dcterms:modified>
  <cp:category/>
</cp:coreProperties>
</file>