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3\Documents\02財政\04財政状況資料\"/>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s="1"/>
  <c r="BE35" i="9" s="1"/>
</calcChain>
</file>

<file path=xl/sharedStrings.xml><?xml version="1.0" encoding="utf-8"?>
<sst xmlns="http://schemas.openxmlformats.org/spreadsheetml/2006/main" count="1031" uniqueCount="558">
  <si>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</si>
  <si>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</si>
  <si>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</si>
  <si>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</si>
  <si>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</si>
  <si>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</si>
  <si>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</si>
  <si>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</si>
  <si>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</si>
  <si>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</si>
  <si>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</si>
  <si>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</si>
  <si>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</si>
  <si>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</si>
  <si>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</si>
  <si>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</si>
  <si>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</si>
  <si>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</si>
  <si>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</si>
  <si>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</si>
  <si>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</si>
  <si>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</si>
  <si>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</si>
  <si>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</si>
  <si>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</si>
  <si>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</si>
  <si>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</si>
  <si>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</si>
  <si>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</si>
  <si>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</si>
  <si>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</si>
  <si>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</si>
  <si>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</si>
  <si>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</si>
  <si>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</si>
  <si>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</si>
  <si>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</si>
  <si>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</si>
  <si>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</si>
  <si>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</si>
  <si>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</si>
  <si>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</si>
  <si>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</si>
  <si>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</si>
  <si>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</si>
  <si>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</si>
  <si>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</si>
  <si>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</si>
  <si>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</si>
  <si>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</si>
  <si>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</si>
  <si>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</si>
  <si>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</si>
  <si>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</si>
  <si>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</si>
  <si>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</si>
  <si>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</si>
  <si>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</si>
  <si>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</si>
  <si>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</si>
  <si>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</si>
  <si>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</si>
  <si>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</si>
  <si>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</si>
  <si>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</si>
  <si>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</si>
  <si>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</si>
  <si>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</si>
  <si>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</si>
  <si>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</si>
  <si>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</si>
  <si>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</si>
  <si>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</si>
  <si>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</si>
  <si>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</si>
  <si>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</si>
  <si>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</si>
  <si>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</si>
  <si>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</si>
  <si>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</si>
  <si>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</si>
  <si>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</si>
  <si>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</si>
  <si>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</si>
  <si>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</si>
  <si>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</si>
  <si>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</si>
  <si>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</si>
  <si>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</si>
  <si>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</si>
  <si>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</si>
  <si>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</si>
  <si>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</si>
  <si>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</si>
  <si>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</si>
  <si>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</si>
  <si>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</si>
  <si>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</si>
  <si>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</si>
  <si>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</si>
  <si>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</si>
  <si>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</si>
  <si>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</si>
  <si>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</si>
  <si>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</si>
  <si>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</si>
  <si>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</si>
  <si>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</si>
  <si>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</si>
  <si>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</si>
  <si>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</si>
  <si>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</si>
  <si>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</si>
  <si>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</si>
  <si>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</si>
  <si>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</si>
  <si>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</si>
  <si>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</si>
  <si>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</si>
  <si>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</si>
  <si>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</si>
  <si>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</si>
  <si>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</si>
  <si>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</si>
  <si>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</si>
  <si>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</si>
  <si>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</si>
  <si>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</si>
  <si>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</si>
  <si>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</si>
  <si>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</si>
  <si>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</si>
  <si>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</si>
  <si>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</si>
  <si>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</si>
  <si>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</si>
  <si>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</si>
  <si>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</si>
  <si>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</si>
  <si>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</si>
  <si>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</si>
  <si>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</si>
  <si>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</si>
  <si>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</si>
  <si>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</si>
  <si>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</si>
  <si>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</si>
  <si>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</si>
  <si>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</si>
  <si>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</si>
  <si>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</si>
  <si>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</si>
  <si>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</si>
  <si>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</si>
  <si>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</si>
  <si>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</si>
  <si>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</si>
  <si>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</si>
  <si>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</si>
  <si>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</si>
  <si>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</si>
  <si>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</si>
  <si>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</si>
  <si>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</si>
  <si>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</si>
  <si>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</si>
  <si>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</si>
  <si>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</si>
  <si>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</si>
  <si>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</si>
  <si>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</si>
  <si>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</si>
  <si>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</si>
  <si>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</si>
  <si>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</si>
  <si>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</si>
  <si>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</si>
  <si>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</si>
  <si>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</si>
  <si>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</si>
  <si>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</si>
  <si>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</si>
  <si>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</si>
  <si>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</si>
  <si>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</si>
  <si>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</si>
  <si>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</si>
  <si>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</si>
  <si>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</si>
  <si>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</si>
  <si>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</si>
  <si>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</si>
  <si>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</si>
  <si>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</si>
  <si>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</si>
  <si>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熊本県山都町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</si>
  <si>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</si>
  <si>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</si>
  <si>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</si>
  <si>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</si>
  <si>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</si>
  <si>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</si>
  <si>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</si>
  <si>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</si>
  <si>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</si>
  <si>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</si>
  <si>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</si>
  <si>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</si>
  <si>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</si>
  <si>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</si>
  <si>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</si>
  <si>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</si>
  <si>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</si>
  <si>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</si>
  <si>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</si>
  <si>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</si>
  <si>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</si>
  <si>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</si>
  <si>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</si>
  <si>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</si>
  <si>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</si>
  <si>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</si>
  <si>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</si>
  <si>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</si>
  <si>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</si>
  <si>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</si>
  <si>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</si>
  <si>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</si>
  <si>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</si>
  <si>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</si>
  <si>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</si>
  <si>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</si>
  <si>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</si>
  <si>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</si>
  <si>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</si>
  <si>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</si>
  <si>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</si>
  <si>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</si>
  <si>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</si>
  <si>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</si>
  <si>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</si>
  <si>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</si>
  <si>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</si>
  <si>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</si>
  <si>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</si>
  <si>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</si>
  <si>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</si>
  <si>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</si>
  <si>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</si>
  <si>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</si>
  <si>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</si>
  <si>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</si>
  <si>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</si>
  <si>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</si>
  <si>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</si>
  <si>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</si>
  <si>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</si>
  <si>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</si>
  <si>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</si>
  <si>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</si>
  <si>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</si>
  <si>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</si>
  <si>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</si>
  <si>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</si>
  <si>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</si>
  <si>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</si>
  <si>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</si>
  <si>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</si>
  <si>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</si>
  <si>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</si>
  <si>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</si>
  <si>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</si>
  <si>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</si>
  <si>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</si>
  <si>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</si>
  <si>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</si>
  <si>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</si>
  <si>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</si>
  <si>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</si>
  <si>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</si>
  <si>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</si>
  <si>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</si>
  <si>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</si>
  <si>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</si>
  <si>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</si>
  <si>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</si>
  <si>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</si>
  <si>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</si>
  <si>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</si>
  <si>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</si>
  <si>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</si>
  <si>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</si>
  <si>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</si>
  <si>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</si>
  <si>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</si>
  <si>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</si>
  <si>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</si>
  <si>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</si>
  <si>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</si>
  <si>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</si>
  <si>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</si>
  <si>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</si>
  <si>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</si>
  <si>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</si>
  <si>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</si>
  <si>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</si>
  <si>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</si>
  <si>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</si>
  <si>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</si>
  <si>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</si>
  <si>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</si>
  <si>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</si>
  <si>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</si>
  <si>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</si>
  <si>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</si>
  <si>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</si>
  <si>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</si>
  <si>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</si>
  <si>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</si>
  <si>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</si>
  <si>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</si>
  <si>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</si>
  <si>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</si>
  <si>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</si>
  <si>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</si>
  <si>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</si>
  <si>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</si>
  <si>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</si>
  <si>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</si>
  <si>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</si>
  <si>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</si>
  <si>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</si>
  <si>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</si>
  <si>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</si>
  <si>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</si>
  <si>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</si>
  <si>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</si>
  <si>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</si>
  <si>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</si>
  <si>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</si>
  <si>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</si>
  <si>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</si>
  <si>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</si>
  <si>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</si>
  <si>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</si>
  <si>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</si>
  <si>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</si>
  <si>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熊本県山都町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</si>
  <si>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</si>
  <si>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</si>
  <si>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</si>
  <si>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</si>
  <si>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</si>
  <si>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</si>
  <si>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</si>
  <si>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</si>
  <si>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</si>
  <si>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</si>
  <si>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</si>
  <si>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</si>
  <si>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</si>
  <si>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</si>
  <si>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</si>
  <si>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</si>
  <si>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</si>
  <si>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</si>
  <si>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</si>
  <si>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</si>
  <si>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山都町住宅新築資金等貸付事業特別会計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</si>
  <si>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</si>
  <si>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</si>
  <si>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</si>
  <si>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</si>
  <si>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</si>
  <si>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</si>
  <si>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</si>
  <si>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</si>
  <si>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</si>
  <si>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</si>
  <si>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</si>
  <si>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</si>
  <si>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</si>
  <si>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</si>
  <si>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</si>
  <si>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</si>
  <si>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</si>
  <si>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</si>
  <si>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</si>
  <si>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</si>
  <si>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</si>
  <si>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</si>
  <si>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</si>
  <si>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</si>
  <si>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</si>
  <si>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</si>
  <si>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</si>
  <si>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</si>
  <si>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</si>
  <si>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</si>
  <si>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</si>
  <si>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</si>
  <si>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</si>
  <si>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</si>
  <si>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</si>
  <si>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</si>
  <si>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</si>
  <si>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</si>
  <si>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</si>
  <si>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</si>
  <si>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</si>
  <si>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</si>
  <si>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</si>
  <si>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</si>
  <si>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</si>
  <si>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</si>
  <si>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</si>
  <si>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</si>
  <si>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</si>
  <si>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</si>
  <si>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</si>
  <si>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</si>
  <si>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</si>
  <si>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</si>
  <si>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</si>
  <si>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</si>
  <si>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</si>
  <si>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</si>
  <si>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</si>
  <si>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</si>
  <si>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</si>
  <si>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</si>
  <si>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</si>
  <si>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</si>
  <si>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</si>
  <si>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</si>
  <si>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</si>
  <si>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</si>
  <si>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</si>
  <si>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</si>
  <si>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</si>
  <si>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</si>
  <si>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</si>
  <si>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</si>
  <si>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</si>
  <si>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山都町簡易水道特別会計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</si>
  <si>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</si>
  <si>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</si>
  <si>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山都町病院事業会計</t>
    <phoneticPr fontId="5"/>
  </si>
  <si>
    <t>(Ｆ)</t>
    <phoneticPr fontId="5"/>
  </si>
  <si>
    <t>山都町国民宿舎特別会計</t>
    <phoneticPr fontId="5"/>
  </si>
  <si>
    <t>-</t>
    <phoneticPr fontId="5"/>
  </si>
  <si>
    <t>将来負担比率（(Ｅ)－(Ｆ)）／（(Ｃ)－(Ｄ)）×１００</t>
    <rPh sb="0" eb="2">
      <t>ショウライ</t>
    </rPh>
    <rPh sb="2" eb="4">
      <t>フタン</t>
    </rPh>
    <rPh sb="4" eb="6">
      <t>ヒリツ</t>
    </rPh>
    <phoneticPr fontId="5"/>
  </si>
  <si>
    <t>山都町水道事業会計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</si>
  <si>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</si>
  <si>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</si>
  <si>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</si>
  <si>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</si>
  <si>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</si>
  <si>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</si>
  <si>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</si>
  <si>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</si>
  <si>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</si>
  <si>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</si>
  <si>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</si>
  <si>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</si>
  <si>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</si>
  <si>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</si>
  <si>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</si>
  <si>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</si>
  <si>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</si>
  <si>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</si>
  <si>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</si>
  <si>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</si>
  <si>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</si>
  <si>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</si>
  <si>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</si>
  <si>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</si>
  <si>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</si>
  <si>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</si>
  <si>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</si>
  <si>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</si>
  <si>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</si>
  <si>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</si>
  <si>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</si>
  <si>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</si>
  <si>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</si>
  <si>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</si>
  <si>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</si>
  <si>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</si>
  <si>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</si>
  <si>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</si>
  <si>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</si>
  <si>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</si>
  <si>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</si>
  <si>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</si>
  <si>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</si>
  <si>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</si>
  <si>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</si>
  <si>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</si>
  <si>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</si>
  <si>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</si>
  <si>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</si>
  <si>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</si>
  <si>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</si>
  <si>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</si>
  <si>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</si>
  <si>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</si>
  <si>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</si>
  <si>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</si>
  <si>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</si>
  <si>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</si>
  <si>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</si>
  <si>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</si>
  <si>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</si>
  <si>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</si>
  <si>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</si>
  <si>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</si>
  <si>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</si>
  <si>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</si>
  <si>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</si>
  <si>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</si>
  <si>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</si>
  <si>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</si>
  <si>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</si>
  <si>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</si>
  <si>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</si>
  <si>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</si>
  <si>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</si>
  <si>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</si>
  <si>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</si>
  <si>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</si>
  <si>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1.04</t>
  </si>
  <si>
    <t>▲ 1.93</t>
  </si>
  <si>
    <t>▲ 1.38</t>
  </si>
  <si>
    <t>▲ 4.12</t>
  </si>
  <si>
    <t>山都町病院事業会計</t>
  </si>
  <si>
    <t>一般会計</t>
  </si>
  <si>
    <t>山都町水道事業会計</t>
  </si>
  <si>
    <t>山都町介護保険特別会計</t>
  </si>
  <si>
    <t>山都町国民健康保険特別会計</t>
  </si>
  <si>
    <t>山都町国民宿舎特別会計</t>
  </si>
  <si>
    <t>山都町簡易水道特別会計</t>
  </si>
  <si>
    <t>山都町住宅新築資金等貸付事業特別会計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</si>
  <si>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</si>
  <si>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</si>
  <si>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</si>
  <si>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</si>
  <si>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</si>
  <si>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</si>
  <si>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</si>
  <si>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</si>
  <si>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まちづくりやべ</t>
    <phoneticPr fontId="2"/>
  </si>
  <si>
    <t>虹の通潤館</t>
    <rPh sb="0" eb="1">
      <t>ニジ</t>
    </rPh>
    <rPh sb="2" eb="3">
      <t>ツウ</t>
    </rPh>
    <rPh sb="3" eb="4">
      <t>ジュン</t>
    </rPh>
    <rPh sb="4" eb="5">
      <t>カン</t>
    </rPh>
    <phoneticPr fontId="2"/>
  </si>
  <si>
    <t>清和文楽の里協会</t>
    <rPh sb="0" eb="2">
      <t>セイワ</t>
    </rPh>
    <rPh sb="2" eb="4">
      <t>ブンラク</t>
    </rPh>
    <rPh sb="5" eb="6">
      <t>サト</t>
    </rPh>
    <rPh sb="6" eb="8">
      <t>キョウカイ</t>
    </rPh>
    <phoneticPr fontId="2"/>
  </si>
  <si>
    <t>清和資源</t>
    <rPh sb="0" eb="2">
      <t>セイワ</t>
    </rPh>
    <rPh sb="2" eb="4">
      <t>シゲン</t>
    </rPh>
    <phoneticPr fontId="2"/>
  </si>
  <si>
    <t>清和高原野菜市場</t>
    <rPh sb="0" eb="2">
      <t>セイワ</t>
    </rPh>
    <rPh sb="2" eb="4">
      <t>コウゲン</t>
    </rPh>
    <rPh sb="4" eb="6">
      <t>ヤサイ</t>
    </rPh>
    <rPh sb="6" eb="8">
      <t>イチバ</t>
    </rPh>
    <phoneticPr fontId="2"/>
  </si>
  <si>
    <t>そよ風遊学協会</t>
    <rPh sb="2" eb="3">
      <t>カゼ</t>
    </rPh>
    <rPh sb="3" eb="5">
      <t>ユウガク</t>
    </rPh>
    <rPh sb="5" eb="7">
      <t>キョウカイ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</si>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</sst>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173971</c:v>
                </c:pt>
                <c:pt idx="1">
                  <c:v>160331</c:v>
                </c:pt>
                <c:pt idx="2">
                  <c:v>209389</c:v>
                </c:pt>
                <c:pt idx="3">
                  <c:v>129743</c:v>
                </c:pt>
                <c:pt idx="4">
                  <c:v>205127</c:v>
                </c:pt>
              </c:numCache>
            </c:numRef>
          </c:val>
          <c:smooth val="0"/>
        </c:ser>
        <c:dLbls>
          <c:showLegendKey val="0"/>
          <c:showVal val="0"/>
          <c:showCatName val="0"/>
          <c:showSerName val="0"/>
          <c:showPercent val="0"/>
          <c:showBubbleSize val="0"/>
        </c:dLbls>
        <c:marker val="1"/>
        <c:smooth val="0"/>
        <c:axId val="212232872"/>
        <c:axId val="211758632"/>
      </c:lineChart>
      <c:catAx>
        <c:axId val="212232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758632"/>
        <c:crosses val="autoZero"/>
        <c:auto val="1"/>
        <c:lblAlgn val="ctr"/>
        <c:lblOffset val="100"/>
        <c:tickLblSkip val="1"/>
        <c:tickMarkSkip val="1"/>
        <c:noMultiLvlLbl val="0"/>
      </c:catAx>
      <c:valAx>
        <c:axId val="2117586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232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3.98</c:v>
                </c:pt>
                <c:pt idx="1">
                  <c:v>4.66</c:v>
                </c:pt>
                <c:pt idx="2">
                  <c:v>4.83</c:v>
                </c:pt>
                <c:pt idx="3">
                  <c:v>4.28</c:v>
                </c:pt>
                <c:pt idx="4">
                  <c:v>4.3600000000000003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14.56</c:v>
                </c:pt>
                <c:pt idx="1">
                  <c:v>15.64</c:v>
                </c:pt>
                <c:pt idx="2">
                  <c:v>16.059999999999999</c:v>
                </c:pt>
                <c:pt idx="3">
                  <c:v>17.84</c:v>
                </c:pt>
                <c:pt idx="4">
                  <c:v>16.329999999999998</c:v>
                </c:pt>
              </c:numCache>
            </c:numRef>
          </c:val>
        </c:ser>
        <c:dLbls>
          <c:showLegendKey val="0"/>
          <c:showVal val="0"/>
          <c:showCatName val="0"/>
          <c:showSerName val="0"/>
          <c:showPercent val="0"/>
          <c:showBubbleSize val="0"/>
        </c:dLbls>
        <c:gapWidth val="250"/>
        <c:overlap val="100"/>
        <c:axId val="212916416"/>
        <c:axId val="212263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c:v>
                </c:pt>
                <c:pt idx="1">
                  <c:v>-1.04</c:v>
                </c:pt>
                <c:pt idx="2">
                  <c:v>-1.93</c:v>
                </c:pt>
                <c:pt idx="3">
                  <c:v>-1.38</c:v>
                </c:pt>
                <c:pt idx="4">
                  <c:v>-4.12</c:v>
                </c:pt>
              </c:numCache>
            </c:numRef>
          </c:val>
          <c:smooth val="0"/>
        </c:ser>
        <c:dLbls>
          <c:showLegendKey val="0"/>
          <c:showVal val="0"/>
          <c:showCatName val="0"/>
          <c:showSerName val="0"/>
          <c:showPercent val="0"/>
          <c:showBubbleSize val="0"/>
        </c:dLbls>
        <c:marker val="1"/>
        <c:smooth val="0"/>
        <c:axId val="212916416"/>
        <c:axId val="212263752"/>
      </c:lineChart>
      <c:catAx>
        <c:axId val="21291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263752"/>
        <c:crosses val="autoZero"/>
        <c:auto val="1"/>
        <c:lblAlgn val="ctr"/>
        <c:lblOffset val="100"/>
        <c:tickLblSkip val="1"/>
        <c:tickMarkSkip val="1"/>
        <c:noMultiLvlLbl val="0"/>
      </c:catAx>
      <c:valAx>
        <c:axId val="212263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1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0.03</c:v>
                </c:pt>
                <c:pt idx="6">
                  <c:v>#N/A</c:v>
                </c:pt>
                <c:pt idx="7">
                  <c:v>0.03</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山都町住宅新築資金等貸付事業特別会計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0.05</c:v>
                </c:pt>
                <c:pt idx="8">
                  <c:v>#N/A</c:v>
                </c:pt>
                <c:pt idx="9">
                  <c:v>0.06</c:v>
                </c:pt>
              </c:numCache>
            </c:numRef>
          </c:val>
        </c:ser>
        <c:ser>
          <c:idx val="3"/>
          <c:order val="3"/>
          <c:tx>
            <c:strRef>
              <c:f>データシート!$A$30</c:f>
              <c:strCache>
                <c:ptCount val="1"/>
                <c:pt idx="0">
                  <c:v>山都町簡易水道特別会計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0.01</c:v>
                </c:pt>
                <c:pt idx="4">
                  <c:v>#N/A</c:v>
                </c:pt>
                <c:pt idx="5">
                  <c:v>0.03</c:v>
                </c:pt>
                <c:pt idx="6">
                  <c:v>#N/A</c:v>
                </c:pt>
                <c:pt idx="7">
                  <c:v>0.03</c:v>
                </c:pt>
                <c:pt idx="8">
                  <c:v>#N/A</c:v>
                </c:pt>
                <c:pt idx="9">
                  <c:v>0.11</c:v>
                </c:pt>
              </c:numCache>
            </c:numRef>
          </c:val>
        </c:ser>
        <c:ser>
          <c:idx val="4"/>
          <c:order val="4"/>
          <c:tx>
            <c:strRef>
              <c:f>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7.0000000000000007E-2</c:v>
                </c:pt>
                <c:pt idx="6">
                  <c:v>#N/A</c:v>
                </c:pt>
                <c:pt idx="7">
                  <c:v>0.09</c:v>
                </c:pt>
                <c:pt idx="8">
                  <c:v>#N/A</c:v>
                </c:pt>
                <c:pt idx="9">
                  <c:v>0.12</c:v>
                </c:pt>
              </c:numCache>
            </c:numRef>
          </c:val>
        </c:ser>
        <c:ser>
          <c:idx val="5"/>
          <c:order val="5"/>
          <c:tx>
            <c:strRef>
              <c:f>データシート!$A$32</c:f>
              <c:strCache>
                <c:ptCount val="1"/>
                <c:pt idx="0">
                  <c:v>山都町国民健康保険特別会計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0.97</c:v>
                </c:pt>
                <c:pt idx="2">
                  <c:v>#N/A</c:v>
                </c:pt>
                <c:pt idx="3">
                  <c:v>1.17</c:v>
                </c:pt>
                <c:pt idx="4">
                  <c:v>#N/A</c:v>
                </c:pt>
                <c:pt idx="5">
                  <c:v>0.46</c:v>
                </c:pt>
                <c:pt idx="6">
                  <c:v>#N/A</c:v>
                </c:pt>
                <c:pt idx="7">
                  <c:v>0.94</c:v>
                </c:pt>
                <c:pt idx="8">
                  <c:v>#N/A</c:v>
                </c:pt>
                <c:pt idx="9">
                  <c:v>0.98</c:v>
                </c:pt>
              </c:numCache>
            </c:numRef>
          </c:val>
        </c:ser>
        <c:ser>
          <c:idx val="6"/>
          <c:order val="6"/>
          <c:tx>
            <c:strRef>
              <c:f>データシート!$A$33</c:f>
              <c:strCache>
                <c:ptCount val="1"/>
                <c:pt idx="0">
                  <c:v>山都町介護保険特別会計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1.37</c:v>
                </c:pt>
                <c:pt idx="2">
                  <c:v>#N/A</c:v>
                </c:pt>
                <c:pt idx="3">
                  <c:v>0.57999999999999996</c:v>
                </c:pt>
                <c:pt idx="4">
                  <c:v>#N/A</c:v>
                </c:pt>
                <c:pt idx="5">
                  <c:v>0.93</c:v>
                </c:pt>
                <c:pt idx="6">
                  <c:v>#N/A</c:v>
                </c:pt>
                <c:pt idx="7">
                  <c:v>1.74</c:v>
                </c:pt>
                <c:pt idx="8">
                  <c:v>#N/A</c:v>
                </c:pt>
                <c:pt idx="9">
                  <c:v>2.0299999999999998</c:v>
                </c:pt>
              </c:numCache>
            </c:numRef>
          </c:val>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1.17</c:v>
                </c:pt>
                <c:pt idx="2">
                  <c:v>#N/A</c:v>
                </c:pt>
                <c:pt idx="3">
                  <c:v>1.47</c:v>
                </c:pt>
                <c:pt idx="4">
                  <c:v>#N/A</c:v>
                </c:pt>
                <c:pt idx="5">
                  <c:v>1.69</c:v>
                </c:pt>
                <c:pt idx="6">
                  <c:v>#N/A</c:v>
                </c:pt>
                <c:pt idx="7">
                  <c:v>1.88</c:v>
                </c:pt>
                <c:pt idx="8">
                  <c:v>#N/A</c:v>
                </c:pt>
                <c:pt idx="9">
                  <c:v>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3.94</c:v>
                </c:pt>
                <c:pt idx="2">
                  <c:v>#N/A</c:v>
                </c:pt>
                <c:pt idx="3">
                  <c:v>4.6100000000000003</c:v>
                </c:pt>
                <c:pt idx="4">
                  <c:v>#N/A</c:v>
                </c:pt>
                <c:pt idx="5">
                  <c:v>4.7699999999999996</c:v>
                </c:pt>
                <c:pt idx="6">
                  <c:v>#N/A</c:v>
                </c:pt>
                <c:pt idx="7">
                  <c:v>4.21</c:v>
                </c:pt>
                <c:pt idx="8">
                  <c:v>#N/A</c:v>
                </c:pt>
                <c:pt idx="9">
                  <c:v>4.29</c:v>
                </c:pt>
              </c:numCache>
            </c:numRef>
          </c:val>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6.92</c:v>
                </c:pt>
                <c:pt idx="2">
                  <c:v>#N/A</c:v>
                </c:pt>
                <c:pt idx="3">
                  <c:v>7.5</c:v>
                </c:pt>
                <c:pt idx="4">
                  <c:v>#N/A</c:v>
                </c:pt>
                <c:pt idx="5">
                  <c:v>6.49</c:v>
                </c:pt>
                <c:pt idx="6">
                  <c:v>#N/A</c:v>
                </c:pt>
                <c:pt idx="7">
                  <c:v>6.94</c:v>
                </c:pt>
                <c:pt idx="8">
                  <c:v>#N/A</c:v>
                </c:pt>
                <c:pt idx="9">
                  <c:v>8.18</c:v>
                </c:pt>
              </c:numCache>
            </c:numRef>
          </c:val>
        </c:ser>
        <c:dLbls>
          <c:showLegendKey val="0"/>
          <c:showVal val="0"/>
          <c:showCatName val="0"/>
          <c:showSerName val="0"/>
          <c:showPercent val="0"/>
          <c:showBubbleSize val="0"/>
        </c:dLbls>
        <c:gapWidth val="150"/>
        <c:overlap val="100"/>
        <c:axId val="213818280"/>
        <c:axId val="213172792"/>
      </c:barChart>
      <c:catAx>
        <c:axId val="213818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172792"/>
        <c:crosses val="autoZero"/>
        <c:auto val="1"/>
        <c:lblAlgn val="ctr"/>
        <c:lblOffset val="100"/>
        <c:tickLblSkip val="1"/>
        <c:tickMarkSkip val="1"/>
        <c:noMultiLvlLbl val="0"/>
      </c:catAx>
      <c:valAx>
        <c:axId val="21317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818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1379</c:v>
                </c:pt>
                <c:pt idx="5">
                  <c:v>1324</c:v>
                </c:pt>
                <c:pt idx="8">
                  <c:v>1306</c:v>
                </c:pt>
                <c:pt idx="11">
                  <c:v>1281</c:v>
                </c:pt>
                <c:pt idx="14">
                  <c:v>1308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47</c:v>
                </c:pt>
                <c:pt idx="3">
                  <c:v>47</c:v>
                </c:pt>
                <c:pt idx="6">
                  <c:v>45</c:v>
                </c:pt>
                <c:pt idx="9">
                  <c:v>45</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155</c:v>
                </c:pt>
                <c:pt idx="3">
                  <c:v>155</c:v>
                </c:pt>
                <c:pt idx="6">
                  <c:v>166</c:v>
                </c:pt>
                <c:pt idx="9">
                  <c:v>164</c:v>
                </c:pt>
                <c:pt idx="12">
                  <c:v>190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1882</c:v>
                </c:pt>
                <c:pt idx="3">
                  <c:v>1741</c:v>
                </c:pt>
                <c:pt idx="6">
                  <c:v>1674</c:v>
                </c:pt>
                <c:pt idx="9">
                  <c:v>1612</c:v>
                </c:pt>
                <c:pt idx="12">
                  <c:v>1539</c:v>
                </c:pt>
              </c:numCache>
            </c:numRef>
          </c:val>
        </c:ser>
        <c:dLbls>
          <c:showLegendKey val="0"/>
          <c:showVal val="0"/>
          <c:showCatName val="0"/>
          <c:showSerName val="0"/>
          <c:showPercent val="0"/>
          <c:showBubbleSize val="0"/>
        </c:dLbls>
        <c:gapWidth val="100"/>
        <c:overlap val="100"/>
        <c:axId val="132415856"/>
        <c:axId val="28367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705</c:v>
                </c:pt>
                <c:pt idx="2">
                  <c:v>#N/A</c:v>
                </c:pt>
                <c:pt idx="3">
                  <c:v>#N/A</c:v>
                </c:pt>
                <c:pt idx="4">
                  <c:v>619</c:v>
                </c:pt>
                <c:pt idx="5">
                  <c:v>#N/A</c:v>
                </c:pt>
                <c:pt idx="6">
                  <c:v>#N/A</c:v>
                </c:pt>
                <c:pt idx="7">
                  <c:v>579</c:v>
                </c:pt>
                <c:pt idx="8">
                  <c:v>#N/A</c:v>
                </c:pt>
                <c:pt idx="9">
                  <c:v>#N/A</c:v>
                </c:pt>
                <c:pt idx="10">
                  <c:v>540</c:v>
                </c:pt>
                <c:pt idx="11">
                  <c:v>#N/A</c:v>
                </c:pt>
                <c:pt idx="12">
                  <c:v>#N/A</c:v>
                </c:pt>
                <c:pt idx="13">
                  <c:v>428</c:v>
                </c:pt>
                <c:pt idx="14">
                  <c:v>#N/A</c:v>
                </c:pt>
              </c:numCache>
            </c:numRef>
          </c:val>
          <c:smooth val="0"/>
        </c:ser>
        <c:dLbls>
          <c:showLegendKey val="0"/>
          <c:showVal val="0"/>
          <c:showCatName val="0"/>
          <c:showSerName val="0"/>
          <c:showPercent val="0"/>
          <c:showBubbleSize val="0"/>
        </c:dLbls>
        <c:marker val="1"/>
        <c:smooth val="0"/>
        <c:axId val="132415856"/>
        <c:axId val="283674496"/>
      </c:lineChart>
      <c:catAx>
        <c:axId val="13241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674496"/>
        <c:crosses val="autoZero"/>
        <c:auto val="1"/>
        <c:lblAlgn val="ctr"/>
        <c:lblOffset val="100"/>
        <c:tickLblSkip val="1"/>
        <c:tickMarkSkip val="1"/>
        <c:noMultiLvlLbl val="0"/>
      </c:catAx>
      <c:valAx>
        <c:axId val="28367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1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10658</c:v>
                </c:pt>
                <c:pt idx="5">
                  <c:v>9872</c:v>
                </c:pt>
                <c:pt idx="8">
                  <c:v>9399</c:v>
                </c:pt>
                <c:pt idx="11">
                  <c:v>9055</c:v>
                </c:pt>
                <c:pt idx="14">
                  <c:v>9574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257</c:v>
                </c:pt>
                <c:pt idx="5">
                  <c:v>262</c:v>
                </c:pt>
                <c:pt idx="8">
                  <c:v>272</c:v>
                </c:pt>
                <c:pt idx="11">
                  <c:v>234</c:v>
                </c:pt>
                <c:pt idx="14">
                  <c:v>179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3585</c:v>
                </c:pt>
                <c:pt idx="5">
                  <c:v>3693</c:v>
                </c:pt>
                <c:pt idx="8">
                  <c:v>3164</c:v>
                </c:pt>
                <c:pt idx="11">
                  <c:v>3366</c:v>
                </c:pt>
                <c:pt idx="14">
                  <c:v>2482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3438</c:v>
                </c:pt>
                <c:pt idx="3">
                  <c:v>3073</c:v>
                </c:pt>
                <c:pt idx="6">
                  <c:v>3019</c:v>
                </c:pt>
                <c:pt idx="9">
                  <c:v>3136</c:v>
                </c:pt>
                <c:pt idx="12">
                  <c:v>2287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319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1822</c:v>
                </c:pt>
                <c:pt idx="3">
                  <c:v>2059</c:v>
                </c:pt>
                <c:pt idx="6">
                  <c:v>2702</c:v>
                </c:pt>
                <c:pt idx="9">
                  <c:v>2411</c:v>
                </c:pt>
                <c:pt idx="12">
                  <c:v>2343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147</c:v>
                </c:pt>
                <c:pt idx="3">
                  <c:v>104</c:v>
                </c:pt>
                <c:pt idx="6">
                  <c:v>51</c:v>
                </c:pt>
                <c:pt idx="9">
                  <c:v>7</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13283</c:v>
                </c:pt>
                <c:pt idx="3">
                  <c:v>12159</c:v>
                </c:pt>
                <c:pt idx="6">
                  <c:v>11313</c:v>
                </c:pt>
                <c:pt idx="9">
                  <c:v>10336</c:v>
                </c:pt>
                <c:pt idx="12">
                  <c:v>9709</c:v>
                </c:pt>
              </c:numCache>
            </c:numRef>
          </c:val>
        </c:ser>
        <c:dLbls>
          <c:showLegendKey val="0"/>
          <c:showVal val="0"/>
          <c:showCatName val="0"/>
          <c:showSerName val="0"/>
          <c:showPercent val="0"/>
          <c:showBubbleSize val="0"/>
        </c:dLbls>
        <c:gapWidth val="100"/>
        <c:overlap val="100"/>
        <c:axId val="283312088"/>
        <c:axId val="283878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4190</c:v>
                </c:pt>
                <c:pt idx="2">
                  <c:v>#N/A</c:v>
                </c:pt>
                <c:pt idx="3">
                  <c:v>#N/A</c:v>
                </c:pt>
                <c:pt idx="4">
                  <c:v>3569</c:v>
                </c:pt>
                <c:pt idx="5">
                  <c:v>#N/A</c:v>
                </c:pt>
                <c:pt idx="6">
                  <c:v>#N/A</c:v>
                </c:pt>
                <c:pt idx="7">
                  <c:v>4250</c:v>
                </c:pt>
                <c:pt idx="8">
                  <c:v>#N/A</c:v>
                </c:pt>
                <c:pt idx="9">
                  <c:v>#N/A</c:v>
                </c:pt>
                <c:pt idx="10">
                  <c:v>3236</c:v>
                </c:pt>
                <c:pt idx="11">
                  <c:v>#N/A</c:v>
                </c:pt>
                <c:pt idx="12">
                  <c:v>#N/A</c:v>
                </c:pt>
                <c:pt idx="13">
                  <c:v>2423</c:v>
                </c:pt>
                <c:pt idx="14">
                  <c:v>#N/A</c:v>
                </c:pt>
              </c:numCache>
            </c:numRef>
          </c:val>
          <c:smooth val="0"/>
        </c:ser>
        <c:dLbls>
          <c:showLegendKey val="0"/>
          <c:showVal val="0"/>
          <c:showCatName val="0"/>
          <c:showSerName val="0"/>
          <c:showPercent val="0"/>
          <c:showBubbleSize val="0"/>
        </c:dLbls>
        <c:marker val="1"/>
        <c:smooth val="0"/>
        <c:axId val="283312088"/>
        <c:axId val="283878320"/>
      </c:lineChart>
      <c:catAx>
        <c:axId val="28331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3878320"/>
        <c:crosses val="autoZero"/>
        <c:auto val="1"/>
        <c:lblAlgn val="ctr"/>
        <c:lblOffset val="100"/>
        <c:tickLblSkip val="1"/>
        <c:tickMarkSkip val="1"/>
        <c:noMultiLvlLbl val="0"/>
      </c:catAx>
      <c:valAx>
        <c:axId val="28387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31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16,579
16,507
544.67
13,822,996
13,238,114
356,184
8,173,340
9,709,090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35.0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全国平均、県平均ともに下回り、類似団体でも下位の値となっている。町内の法人は中小規模で、その数も少なく財政基盤が弱い。また、若年者の流出により生産年齢人口が減少している。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年度に策定した「山の都総合戦略」では、町の特性を活かした産業振興を図ることを目標にしている。特産品の開発やその販路支援を行うなど、雇用促進のための施策の着実な実施に努める。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7" name="直線コネクタ 66"/>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0" name="直線コネクタ 69"/>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3" name="直線コネクタ 72"/>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114300</xdr:rowOff>
    </xdr:to>
    <xdr:cxnSp macro="">
      <xdr:nvCxnSpPr>
        <xdr:cNvPr id="76" name="直線コネクタ 75"/>
        <xdr:cNvCxnSpPr/>
      </xdr:nvCxnSpPr>
      <xdr:spPr>
        <a:xfrm>
          <a:off x="1447800" y="77893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6" name="円/楕円 85"/>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7"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8" name="円/楕円 87"/>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89" name="テキスト ボックス 88"/>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0" name="円/楕円 89"/>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1" name="テキスト ボックス 90"/>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2" name="円/楕円 91"/>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3" name="テキスト ボックス 92"/>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4" name="円/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全国及び県内平均値を下回るものの、前年度に比べて値が上昇した。これは、歳出では扶助費や物件費が増加したことが影響した。さらに歳入では、普通交付税の合併特例の縮減がはじまり、その減少（△</a:t>
          </a:r>
          <a:r>
            <a:rPr kumimoji="1" lang="en-US" altLang="ja-JP" sz="1300">
              <a:latin typeface="ＭＳ Ｐゴシック"/>
            </a:rPr>
            <a:t>166,735</a:t>
          </a:r>
          <a:r>
            <a:rPr kumimoji="1" lang="ja-JP" altLang="en-US" sz="1300">
              <a:latin typeface="ＭＳ Ｐゴシック"/>
            </a:rPr>
            <a:t>千円）の影響が大きい。</a:t>
          </a:r>
          <a:endParaRPr kumimoji="1" lang="en-US" altLang="ja-JP" sz="1300">
            <a:latin typeface="ＭＳ Ｐゴシック"/>
          </a:endParaRPr>
        </a:p>
        <a:p>
          <a:r>
            <a:rPr kumimoji="1" lang="ja-JP" altLang="en-US" sz="1300">
              <a:latin typeface="ＭＳ Ｐゴシック"/>
            </a:rPr>
            <a:t>　これからさらに普通交付税の縮減幅は大きくなるので、値の上昇が見込まれる。これまで町債を抑制することで公債費の減少を図ってきた。今後も引き続きできるだけ町債に頼らない財政運営に努め、あわせて職員数の適正化を図り、経常経費を抑制し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108796</xdr:rowOff>
    </xdr:from>
    <xdr:to>
      <xdr:col>7</xdr:col>
      <xdr:colOff>152400</xdr:colOff>
      <xdr:row>62</xdr:row>
      <xdr:rowOff>157056</xdr:rowOff>
    </xdr:to>
    <xdr:cxnSp macro="">
      <xdr:nvCxnSpPr>
        <xdr:cNvPr id="130" name="直線コネクタ 129"/>
        <xdr:cNvCxnSpPr/>
      </xdr:nvCxnSpPr>
      <xdr:spPr>
        <a:xfrm>
          <a:off x="4114800" y="1073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62</xdr:row>
      <xdr:rowOff>108796</xdr:rowOff>
    </xdr:to>
    <xdr:cxnSp macro="">
      <xdr:nvCxnSpPr>
        <xdr:cNvPr id="133" name="直線コネクタ 132"/>
        <xdr:cNvCxnSpPr/>
      </xdr:nvCxnSpPr>
      <xdr:spPr>
        <a:xfrm>
          <a:off x="3225800" y="1073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100754</xdr:rowOff>
    </xdr:to>
    <xdr:cxnSp macro="">
      <xdr:nvCxnSpPr>
        <xdr:cNvPr id="136" name="直線コネクタ 135"/>
        <xdr:cNvCxnSpPr/>
      </xdr:nvCxnSpPr>
      <xdr:spPr>
        <a:xfrm>
          <a:off x="2336800" y="1072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87206</xdr:rowOff>
    </xdr:from>
    <xdr:to>
      <xdr:col>3</xdr:col>
      <xdr:colOff>279400</xdr:colOff>
      <xdr:row>62</xdr:row>
      <xdr:rowOff>92710</xdr:rowOff>
    </xdr:to>
    <xdr:cxnSp macro="">
      <xdr:nvCxnSpPr>
        <xdr:cNvPr id="139" name="直線コネクタ 138"/>
        <xdr:cNvCxnSpPr/>
      </xdr:nvCxnSpPr>
      <xdr:spPr>
        <a:xfrm>
          <a:off x="1447800" y="105456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43" name="テキスト ボックス 142"/>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49" name="円/楕円 148"/>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0"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1" name="円/楕円 150"/>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2" name="テキスト ボックス 151"/>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3" name="円/楕円 152"/>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4" name="テキスト ボックス 153"/>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5" name="円/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36406</xdr:rowOff>
    </xdr:from>
    <xdr:to>
      <xdr:col>2</xdr:col>
      <xdr:colOff>127000</xdr:colOff>
      <xdr:row>61</xdr:row>
      <xdr:rowOff>138006</xdr:rowOff>
    </xdr:to>
    <xdr:sp macro="" textlink="">
      <xdr:nvSpPr>
        <xdr:cNvPr id="157" name="円/楕円 156"/>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148183</xdr:rowOff>
    </xdr:from>
    <xdr:ext cx="762000" cy="259045"/>
    <xdr:sp macro="" textlink="">
      <xdr:nvSpPr>
        <xdr:cNvPr id="158" name="テキスト ボックス 157"/>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[242,330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値が類似団体及び各平均値を上回っているのは、主に人件費に要因がある。これまで総合支所方式を採用しており、保育所や老人ホームに加え、ごみ処理やし尿処理などの衛生施設も直営で行っていることから、職員数が多くなっている。</a:t>
          </a:r>
          <a:endParaRPr kumimoji="1" lang="en-US" altLang="ja-JP" sz="1300">
            <a:latin typeface="ＭＳ Ｐゴシック"/>
          </a:endParaRPr>
        </a:p>
        <a:p>
          <a:r>
            <a:rPr kumimoji="1" lang="ja-JP" altLang="en-US" sz="1300">
              <a:latin typeface="ＭＳ Ｐゴシック"/>
            </a:rPr>
            <a:t>　これらのことから、平成</a:t>
          </a:r>
          <a:r>
            <a:rPr kumimoji="1" lang="en-US" altLang="ja-JP" sz="1300">
              <a:latin typeface="ＭＳ Ｐゴシック"/>
            </a:rPr>
            <a:t>28</a:t>
          </a:r>
          <a:r>
            <a:rPr kumimoji="1" lang="ja-JP" altLang="en-US" sz="1300">
              <a:latin typeface="ＭＳ Ｐゴシック"/>
            </a:rPr>
            <a:t>年度からは総合支所を支所に改め、保育所については、平成</a:t>
          </a:r>
          <a:r>
            <a:rPr kumimoji="1" lang="en-US" altLang="ja-JP" sz="1300">
              <a:latin typeface="ＭＳ Ｐゴシック"/>
            </a:rPr>
            <a:t>29</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園を</a:t>
          </a:r>
          <a:r>
            <a:rPr kumimoji="1" lang="en-US" altLang="ja-JP" sz="1300">
              <a:latin typeface="ＭＳ Ｐゴシック"/>
            </a:rPr>
            <a:t>1</a:t>
          </a:r>
          <a:r>
            <a:rPr kumimoji="1" lang="ja-JP" altLang="en-US" sz="1300">
              <a:latin typeface="ＭＳ Ｐゴシック"/>
            </a:rPr>
            <a:t>園に統合する。また、老人ホームについては平成</a:t>
          </a:r>
          <a:r>
            <a:rPr kumimoji="1" lang="en-US" altLang="ja-JP" sz="1300">
              <a:latin typeface="ＭＳ Ｐゴシック"/>
            </a:rPr>
            <a:t>29</a:t>
          </a:r>
          <a:r>
            <a:rPr kumimoji="1" lang="ja-JP" altLang="en-US" sz="1300">
              <a:latin typeface="ＭＳ Ｐゴシック"/>
            </a:rPr>
            <a:t>年度から民営化を行う。</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70746</xdr:rowOff>
    </xdr:from>
    <xdr:to>
      <xdr:col>7</xdr:col>
      <xdr:colOff>152400</xdr:colOff>
      <xdr:row>84</xdr:row>
      <xdr:rowOff>166185</xdr:rowOff>
    </xdr:to>
    <xdr:cxnSp macro="">
      <xdr:nvCxnSpPr>
        <xdr:cNvPr id="191" name="直線コネクタ 190"/>
        <xdr:cNvCxnSpPr/>
      </xdr:nvCxnSpPr>
      <xdr:spPr>
        <a:xfrm>
          <a:off x="4114800" y="14472546"/>
          <a:ext cx="838200" cy="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70552</xdr:rowOff>
    </xdr:from>
    <xdr:to>
      <xdr:col>6</xdr:col>
      <xdr:colOff>0</xdr:colOff>
      <xdr:row>84</xdr:row>
      <xdr:rowOff>70746</xdr:rowOff>
    </xdr:to>
    <xdr:cxnSp macro="">
      <xdr:nvCxnSpPr>
        <xdr:cNvPr id="194" name="直線コネクタ 193"/>
        <xdr:cNvCxnSpPr/>
      </xdr:nvCxnSpPr>
      <xdr:spPr>
        <a:xfrm>
          <a:off x="3225800" y="14472352"/>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6" name="テキスト ボックス 195"/>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70552</xdr:rowOff>
    </xdr:from>
    <xdr:to>
      <xdr:col>4</xdr:col>
      <xdr:colOff>482600</xdr:colOff>
      <xdr:row>84</xdr:row>
      <xdr:rowOff>70910</xdr:rowOff>
    </xdr:to>
    <xdr:cxnSp macro="">
      <xdr:nvCxnSpPr>
        <xdr:cNvPr id="197" name="直線コネクタ 196"/>
        <xdr:cNvCxnSpPr/>
      </xdr:nvCxnSpPr>
      <xdr:spPr>
        <a:xfrm flipV="1">
          <a:off x="2336800" y="1447235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34596</xdr:rowOff>
    </xdr:from>
    <xdr:ext cx="762000" cy="259045"/>
    <xdr:sp macro="" textlink="">
      <xdr:nvSpPr>
        <xdr:cNvPr id="199" name="テキスト ボックス 198"/>
        <xdr:cNvSpPr txBox="1"/>
      </xdr:nvSpPr>
      <xdr:spPr>
        <a:xfrm>
          <a:off x="2844800" y="139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60341</xdr:rowOff>
    </xdr:from>
    <xdr:to>
      <xdr:col>3</xdr:col>
      <xdr:colOff>279400</xdr:colOff>
      <xdr:row>84</xdr:row>
      <xdr:rowOff>70910</xdr:rowOff>
    </xdr:to>
    <xdr:cxnSp macro="">
      <xdr:nvCxnSpPr>
        <xdr:cNvPr id="200" name="直線コネクタ 199"/>
        <xdr:cNvCxnSpPr/>
      </xdr:nvCxnSpPr>
      <xdr:spPr>
        <a:xfrm>
          <a:off x="1447800" y="14462141"/>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88685</xdr:rowOff>
    </xdr:from>
    <xdr:ext cx="762000" cy="259045"/>
    <xdr:sp macro="" textlink="">
      <xdr:nvSpPr>
        <xdr:cNvPr id="202" name="テキスト ボックス 201"/>
        <xdr:cNvSpPr txBox="1"/>
      </xdr:nvSpPr>
      <xdr:spPr>
        <a:xfrm>
          <a:off x="1955800" y="13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170232</xdr:rowOff>
    </xdr:from>
    <xdr:ext cx="762000" cy="259045"/>
    <xdr:sp macro="" textlink="">
      <xdr:nvSpPr>
        <xdr:cNvPr id="204" name="テキスト ボックス 203"/>
        <xdr:cNvSpPr txBox="1"/>
      </xdr:nvSpPr>
      <xdr:spPr>
        <a:xfrm>
          <a:off x="1066800" y="138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115385</xdr:rowOff>
    </xdr:from>
    <xdr:to>
      <xdr:col>7</xdr:col>
      <xdr:colOff>203200</xdr:colOff>
      <xdr:row>85</xdr:row>
      <xdr:rowOff>45535</xdr:rowOff>
    </xdr:to>
    <xdr:sp macro="" textlink="">
      <xdr:nvSpPr>
        <xdr:cNvPr id="210" name="円/楕円 209"/>
        <xdr:cNvSpPr/>
      </xdr:nvSpPr>
      <xdr:spPr>
        <a:xfrm>
          <a:off x="4902200" y="145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87462</xdr:rowOff>
    </xdr:from>
    <xdr:ext cx="762000" cy="259045"/>
    <xdr:sp macro="" textlink="">
      <xdr:nvSpPr>
        <xdr:cNvPr id="211" name="人件費・物件費等の状況該当値テキスト"/>
        <xdr:cNvSpPr txBox="1"/>
      </xdr:nvSpPr>
      <xdr:spPr>
        <a:xfrm>
          <a:off x="5041900" y="1448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242,330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19946</xdr:rowOff>
    </xdr:from>
    <xdr:to>
      <xdr:col>6</xdr:col>
      <xdr:colOff>50800</xdr:colOff>
      <xdr:row>84</xdr:row>
      <xdr:rowOff>121546</xdr:rowOff>
    </xdr:to>
    <xdr:sp macro="" textlink="">
      <xdr:nvSpPr>
        <xdr:cNvPr id="212" name="円/楕円 211"/>
        <xdr:cNvSpPr/>
      </xdr:nvSpPr>
      <xdr:spPr>
        <a:xfrm>
          <a:off x="4064000" y="144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106323</xdr:rowOff>
    </xdr:from>
    <xdr:ext cx="736600" cy="259045"/>
    <xdr:sp macro="" textlink="">
      <xdr:nvSpPr>
        <xdr:cNvPr id="213" name="テキスト ボックス 212"/>
        <xdr:cNvSpPr txBox="1"/>
      </xdr:nvSpPr>
      <xdr:spPr>
        <a:xfrm>
          <a:off x="3733800" y="14508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222,554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19752</xdr:rowOff>
    </xdr:from>
    <xdr:to>
      <xdr:col>4</xdr:col>
      <xdr:colOff>533400</xdr:colOff>
      <xdr:row>84</xdr:row>
      <xdr:rowOff>121352</xdr:rowOff>
    </xdr:to>
    <xdr:sp macro="" textlink="">
      <xdr:nvSpPr>
        <xdr:cNvPr id="214" name="円/楕円 213"/>
        <xdr:cNvSpPr/>
      </xdr:nvSpPr>
      <xdr:spPr>
        <a:xfrm>
          <a:off x="3175000" y="144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106129</xdr:rowOff>
    </xdr:from>
    <xdr:ext cx="762000" cy="259045"/>
    <xdr:sp macro="" textlink="">
      <xdr:nvSpPr>
        <xdr:cNvPr id="215" name="テキスト ボックス 214"/>
        <xdr:cNvSpPr txBox="1"/>
      </xdr:nvSpPr>
      <xdr:spPr>
        <a:xfrm>
          <a:off x="2844800" y="145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222,514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20110</xdr:rowOff>
    </xdr:from>
    <xdr:to>
      <xdr:col>3</xdr:col>
      <xdr:colOff>330200</xdr:colOff>
      <xdr:row>84</xdr:row>
      <xdr:rowOff>121710</xdr:rowOff>
    </xdr:to>
    <xdr:sp macro="" textlink="">
      <xdr:nvSpPr>
        <xdr:cNvPr id="216" name="円/楕円 215"/>
        <xdr:cNvSpPr/>
      </xdr:nvSpPr>
      <xdr:spPr>
        <a:xfrm>
          <a:off x="2286000" y="144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106487</xdr:rowOff>
    </xdr:from>
    <xdr:ext cx="762000" cy="259045"/>
    <xdr:sp macro="" textlink="">
      <xdr:nvSpPr>
        <xdr:cNvPr id="217" name="テキスト ボックス 216"/>
        <xdr:cNvSpPr txBox="1"/>
      </xdr:nvSpPr>
      <xdr:spPr>
        <a:xfrm>
          <a:off x="1955800" y="1450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222,588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9541</xdr:rowOff>
    </xdr:from>
    <xdr:to>
      <xdr:col>2</xdr:col>
      <xdr:colOff>127000</xdr:colOff>
      <xdr:row>84</xdr:row>
      <xdr:rowOff>111141</xdr:rowOff>
    </xdr:to>
    <xdr:sp macro="" textlink="">
      <xdr:nvSpPr>
        <xdr:cNvPr id="218" name="円/楕円 217"/>
        <xdr:cNvSpPr/>
      </xdr:nvSpPr>
      <xdr:spPr>
        <a:xfrm>
          <a:off x="1397000" y="144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95918</xdr:rowOff>
    </xdr:from>
    <xdr:ext cx="762000" cy="259045"/>
    <xdr:sp macro="" textlink="">
      <xdr:nvSpPr>
        <xdr:cNvPr id="219" name="テキスト ボックス 218"/>
        <xdr:cNvSpPr txBox="1"/>
      </xdr:nvSpPr>
      <xdr:spPr>
        <a:xfrm>
          <a:off x="1066800" y="144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指数の水準は、類似団体とほぼ同じで、全国平均を少し下回る程度となっている。</a:t>
          </a:r>
          <a:endParaRPr kumimoji="1" lang="en-US" altLang="ja-JP" sz="1300">
            <a:latin typeface="ＭＳ Ｐゴシック"/>
          </a:endParaRPr>
        </a:p>
        <a:p>
          <a:r>
            <a:rPr kumimoji="1" lang="ja-JP" altLang="en-US" sz="1300">
              <a:latin typeface="ＭＳ Ｐゴシック"/>
            </a:rPr>
            <a:t>　本町の特徴として、行政職給料表</a:t>
          </a:r>
          <a:r>
            <a:rPr kumimoji="1" lang="en-US" altLang="ja-JP" sz="1300">
              <a:latin typeface="ＭＳ Ｐゴシック"/>
            </a:rPr>
            <a:t>4</a:t>
          </a:r>
          <a:r>
            <a:rPr kumimoji="1" lang="ja-JP" altLang="en-US" sz="1300">
              <a:latin typeface="ＭＳ Ｐゴシック"/>
            </a:rPr>
            <a:t>級（</a:t>
          </a:r>
          <a:r>
            <a:rPr kumimoji="1" lang="en-US" altLang="ja-JP" sz="1300">
              <a:latin typeface="ＭＳ Ｐゴシック"/>
            </a:rPr>
            <a:t>6</a:t>
          </a:r>
          <a:r>
            <a:rPr kumimoji="1" lang="ja-JP" altLang="en-US" sz="1300">
              <a:latin typeface="ＭＳ Ｐゴシック"/>
            </a:rPr>
            <a:t>級制）に格付けされている職員が全体の</a:t>
          </a:r>
          <a:r>
            <a:rPr kumimoji="1" lang="en-US" altLang="ja-JP" sz="1300">
              <a:latin typeface="ＭＳ Ｐゴシック"/>
            </a:rPr>
            <a:t>4</a:t>
          </a:r>
          <a:r>
            <a:rPr kumimoji="1" lang="ja-JP" altLang="en-US" sz="1300">
              <a:latin typeface="ＭＳ Ｐゴシック"/>
            </a:rPr>
            <a:t>割弱を占めることから、昇給等において引き続き見直しを行っていく。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160161</xdr:rowOff>
    </xdr:from>
    <xdr:to>
      <xdr:col>24</xdr:col>
      <xdr:colOff>558800</xdr:colOff>
      <xdr:row>84</xdr:row>
      <xdr:rowOff>2116</xdr:rowOff>
    </xdr:to>
    <xdr:cxnSp macro="">
      <xdr:nvCxnSpPr>
        <xdr:cNvPr id="253" name="直線コネクタ 252"/>
        <xdr:cNvCxnSpPr/>
      </xdr:nvCxnSpPr>
      <xdr:spPr>
        <a:xfrm flipV="1">
          <a:off x="16179800" y="143905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4"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90</xdr:row>
      <xdr:rowOff>5645</xdr:rowOff>
    </xdr:to>
    <xdr:cxnSp macro="">
      <xdr:nvCxnSpPr>
        <xdr:cNvPr id="256" name="直線コネクタ 255"/>
        <xdr:cNvCxnSpPr/>
      </xdr:nvCxnSpPr>
      <xdr:spPr>
        <a:xfrm flipV="1">
          <a:off x="15290800" y="14403916"/>
          <a:ext cx="889000" cy="10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5645</xdr:rowOff>
    </xdr:from>
    <xdr:to>
      <xdr:col>22</xdr:col>
      <xdr:colOff>203200</xdr:colOff>
      <xdr:row>90</xdr:row>
      <xdr:rowOff>32455</xdr:rowOff>
    </xdr:to>
    <xdr:cxnSp macro="">
      <xdr:nvCxnSpPr>
        <xdr:cNvPr id="259" name="直線コネクタ 258"/>
        <xdr:cNvCxnSpPr/>
      </xdr:nvCxnSpPr>
      <xdr:spPr>
        <a:xfrm flipV="1">
          <a:off x="14401800" y="154361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69145</xdr:rowOff>
    </xdr:from>
    <xdr:to>
      <xdr:col>21</xdr:col>
      <xdr:colOff>0</xdr:colOff>
      <xdr:row>90</xdr:row>
      <xdr:rowOff>32455</xdr:rowOff>
    </xdr:to>
    <xdr:cxnSp macro="">
      <xdr:nvCxnSpPr>
        <xdr:cNvPr id="262" name="直線コネクタ 261"/>
        <xdr:cNvCxnSpPr/>
      </xdr:nvCxnSpPr>
      <xdr:spPr>
        <a:xfrm>
          <a:off x="13512800" y="14470945"/>
          <a:ext cx="889000" cy="99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93432</xdr:rowOff>
    </xdr:from>
    <xdr:ext cx="762000" cy="259045"/>
    <xdr:sp macro="" textlink="">
      <xdr:nvSpPr>
        <xdr:cNvPr id="264" name="テキスト ボックス 263"/>
        <xdr:cNvSpPr txBox="1"/>
      </xdr:nvSpPr>
      <xdr:spPr>
        <a:xfrm>
          <a:off x="14020800" y="1518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4939</xdr:rowOff>
    </xdr:from>
    <xdr:to>
      <xdr:col>19</xdr:col>
      <xdr:colOff>533400</xdr:colOff>
      <xdr:row>84</xdr:row>
      <xdr:rowOff>106539</xdr:rowOff>
    </xdr:to>
    <xdr:sp macro="" textlink="">
      <xdr:nvSpPr>
        <xdr:cNvPr id="265" name="フローチャート :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2" name="円/楕円 271"/>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125888</xdr:rowOff>
    </xdr:from>
    <xdr:ext cx="762000" cy="259045"/>
    <xdr:sp macro="" textlink="">
      <xdr:nvSpPr>
        <xdr:cNvPr id="273"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4" name="円/楕円 273"/>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5" name="テキスト ボックス 274"/>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126295</xdr:rowOff>
    </xdr:from>
    <xdr:to>
      <xdr:col>22</xdr:col>
      <xdr:colOff>254000</xdr:colOff>
      <xdr:row>90</xdr:row>
      <xdr:rowOff>56445</xdr:rowOff>
    </xdr:to>
    <xdr:sp macro="" textlink="">
      <xdr:nvSpPr>
        <xdr:cNvPr id="276" name="円/楕円 275"/>
        <xdr:cNvSpPr/>
      </xdr:nvSpPr>
      <xdr:spPr>
        <a:xfrm>
          <a:off x="15240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66622</xdr:rowOff>
    </xdr:from>
    <xdr:ext cx="762000" cy="259045"/>
    <xdr:sp macro="" textlink="">
      <xdr:nvSpPr>
        <xdr:cNvPr id="277" name="テキスト ボックス 276"/>
        <xdr:cNvSpPr txBox="1"/>
      </xdr:nvSpPr>
      <xdr:spPr>
        <a:xfrm>
          <a:off x="14909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153105</xdr:rowOff>
    </xdr:from>
    <xdr:to>
      <xdr:col>21</xdr:col>
      <xdr:colOff>50800</xdr:colOff>
      <xdr:row>90</xdr:row>
      <xdr:rowOff>83255</xdr:rowOff>
    </xdr:to>
    <xdr:sp macro="" textlink="">
      <xdr:nvSpPr>
        <xdr:cNvPr id="278" name="円/楕円 277"/>
        <xdr:cNvSpPr/>
      </xdr:nvSpPr>
      <xdr:spPr>
        <a:xfrm>
          <a:off x="14351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79" name="テキスト ボックス 278"/>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18345</xdr:rowOff>
    </xdr:from>
    <xdr:to>
      <xdr:col>19</xdr:col>
      <xdr:colOff>533400</xdr:colOff>
      <xdr:row>84</xdr:row>
      <xdr:rowOff>119945</xdr:rowOff>
    </xdr:to>
    <xdr:sp macro="" textlink="">
      <xdr:nvSpPr>
        <xdr:cNvPr id="280" name="円/楕円 279"/>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104722</xdr:rowOff>
    </xdr:from>
    <xdr:ext cx="762000" cy="259045"/>
    <xdr:sp macro="" textlink="">
      <xdr:nvSpPr>
        <xdr:cNvPr id="281" name="テキスト ボックス 280"/>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月に</a:t>
          </a:r>
          <a:r>
            <a:rPr kumimoji="1" lang="en-US" altLang="ja-JP" sz="1300">
              <a:latin typeface="ＭＳ Ｐゴシック"/>
            </a:rPr>
            <a:t>3</a:t>
          </a:r>
          <a:r>
            <a:rPr kumimoji="1" lang="ja-JP" altLang="en-US" sz="1300">
              <a:latin typeface="ＭＳ Ｐゴシック"/>
            </a:rPr>
            <a:t>町村（旧矢部町・旧清和村・旧蘇陽町）が合併し、その町域が</a:t>
          </a:r>
          <a:r>
            <a:rPr kumimoji="1" lang="en-US" altLang="ja-JP" sz="1300">
              <a:latin typeface="ＭＳ Ｐゴシック"/>
            </a:rPr>
            <a:t>544.83</a:t>
          </a:r>
          <a:r>
            <a:rPr kumimoji="1" lang="ja-JP" altLang="en-US" sz="1300">
              <a:latin typeface="ＭＳ Ｐゴシック"/>
            </a:rPr>
            <a:t>ｋ㎡となった。このため合併後は、旧清和村と旧蘇陽町の役場を総合支所としての機能を持たせて運営してきた。</a:t>
          </a:r>
          <a:endParaRPr kumimoji="1" lang="en-US" altLang="ja-JP" sz="1300">
            <a:latin typeface="ＭＳ Ｐゴシック"/>
          </a:endParaRPr>
        </a:p>
        <a:p>
          <a:r>
            <a:rPr kumimoji="1" lang="ja-JP" altLang="en-US" sz="1300">
              <a:latin typeface="ＭＳ Ｐゴシック"/>
            </a:rPr>
            <a:t>　合併</a:t>
          </a:r>
          <a:r>
            <a:rPr kumimoji="1" lang="en-US" altLang="ja-JP" sz="1300">
              <a:latin typeface="ＭＳ Ｐゴシック"/>
            </a:rPr>
            <a:t>10</a:t>
          </a:r>
          <a:r>
            <a:rPr kumimoji="1" lang="ja-JP" altLang="en-US" sz="1300">
              <a:latin typeface="ＭＳ Ｐゴシック"/>
            </a:rPr>
            <a:t>年を経過してこの見直しを行い、平成</a:t>
          </a:r>
          <a:r>
            <a:rPr kumimoji="1" lang="en-US" altLang="ja-JP" sz="1300">
              <a:latin typeface="ＭＳ Ｐゴシック"/>
            </a:rPr>
            <a:t>28</a:t>
          </a:r>
          <a:r>
            <a:rPr kumimoji="1" lang="ja-JP" altLang="en-US" sz="1300">
              <a:latin typeface="ＭＳ Ｐゴシック"/>
            </a:rPr>
            <a:t>年度から総合支所を支所に、農業委員会と隣保館をそれぞれ、農林振興課と健康福祉課に統合する機構改革を実施した。また、職員の採用を抑えており、平成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15</a:t>
          </a:r>
          <a:r>
            <a:rPr kumimoji="1" lang="ja-JP" altLang="en-US" sz="1300">
              <a:latin typeface="ＭＳ Ｐゴシック"/>
            </a:rPr>
            <a:t>名の減少となった。</a:t>
          </a:r>
          <a:endParaRPr kumimoji="1" lang="en-US" altLang="ja-JP" sz="1300">
            <a:latin typeface="ＭＳ Ｐゴシック"/>
          </a:endParaRPr>
        </a:p>
        <a:p>
          <a:r>
            <a:rPr kumimoji="1" lang="ja-JP" altLang="en-US" sz="1300">
              <a:latin typeface="ＭＳ Ｐゴシック"/>
            </a:rPr>
            <a:t>　まだ、職員数の水準は高いので適正な定員管理を行っていく。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5635</xdr:rowOff>
    </xdr:from>
    <xdr:to>
      <xdr:col>24</xdr:col>
      <xdr:colOff>558800</xdr:colOff>
      <xdr:row>66</xdr:row>
      <xdr:rowOff>61437</xdr:rowOff>
    </xdr:to>
    <xdr:cxnSp macro="">
      <xdr:nvCxnSpPr>
        <xdr:cNvPr id="320" name="直線コネクタ 319"/>
        <xdr:cNvCxnSpPr/>
      </xdr:nvCxnSpPr>
      <xdr:spPr>
        <a:xfrm>
          <a:off x="16179800" y="11321335"/>
          <a:ext cx="838200" cy="5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1"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5635</xdr:rowOff>
    </xdr:from>
    <xdr:to>
      <xdr:col>23</xdr:col>
      <xdr:colOff>406400</xdr:colOff>
      <xdr:row>66</xdr:row>
      <xdr:rowOff>49371</xdr:rowOff>
    </xdr:to>
    <xdr:cxnSp macro="">
      <xdr:nvCxnSpPr>
        <xdr:cNvPr id="323" name="直線コネクタ 322"/>
        <xdr:cNvCxnSpPr/>
      </xdr:nvCxnSpPr>
      <xdr:spPr>
        <a:xfrm flipV="1">
          <a:off x="15290800" y="11321335"/>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163513</xdr:rowOff>
    </xdr:from>
    <xdr:to>
      <xdr:col>22</xdr:col>
      <xdr:colOff>203200</xdr:colOff>
      <xdr:row>66</xdr:row>
      <xdr:rowOff>49371</xdr:rowOff>
    </xdr:to>
    <xdr:cxnSp macro="">
      <xdr:nvCxnSpPr>
        <xdr:cNvPr id="326" name="直線コネクタ 325"/>
        <xdr:cNvCxnSpPr/>
      </xdr:nvCxnSpPr>
      <xdr:spPr>
        <a:xfrm>
          <a:off x="14401800" y="11307763"/>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28" name="テキスト ボックス 327"/>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163513</xdr:rowOff>
    </xdr:from>
    <xdr:to>
      <xdr:col>21</xdr:col>
      <xdr:colOff>0</xdr:colOff>
      <xdr:row>66</xdr:row>
      <xdr:rowOff>14684</xdr:rowOff>
    </xdr:to>
    <xdr:cxnSp macro="">
      <xdr:nvCxnSpPr>
        <xdr:cNvPr id="329" name="直線コネクタ 328"/>
        <xdr:cNvCxnSpPr/>
      </xdr:nvCxnSpPr>
      <xdr:spPr>
        <a:xfrm flipV="1">
          <a:off x="13512800" y="11307763"/>
          <a:ext cx="8890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1" name="テキスト ボックス 330"/>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2" name="フローチャート : 判断 331"/>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154719</xdr:rowOff>
    </xdr:from>
    <xdr:ext cx="762000" cy="259045"/>
    <xdr:sp macro="" textlink="">
      <xdr:nvSpPr>
        <xdr:cNvPr id="333" name="テキスト ボックス 332"/>
        <xdr:cNvSpPr txBox="1"/>
      </xdr:nvSpPr>
      <xdr:spPr>
        <a:xfrm>
          <a:off x="13131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10637</xdr:rowOff>
    </xdr:from>
    <xdr:to>
      <xdr:col>24</xdr:col>
      <xdr:colOff>609600</xdr:colOff>
      <xdr:row>66</xdr:row>
      <xdr:rowOff>112237</xdr:rowOff>
    </xdr:to>
    <xdr:sp macro="" textlink="">
      <xdr:nvSpPr>
        <xdr:cNvPr id="339" name="円/楕円 338"/>
        <xdr:cNvSpPr/>
      </xdr:nvSpPr>
      <xdr:spPr>
        <a:xfrm>
          <a:off x="16967200" y="113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77964</xdr:rowOff>
    </xdr:from>
    <xdr:ext cx="762000" cy="259045"/>
    <xdr:sp macro="" textlink="">
      <xdr:nvSpPr>
        <xdr:cNvPr id="340" name="定員管理の状況該当値テキスト"/>
        <xdr:cNvSpPr txBox="1"/>
      </xdr:nvSpPr>
      <xdr:spPr>
        <a:xfrm>
          <a:off x="17106900" y="1122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126285</xdr:rowOff>
    </xdr:from>
    <xdr:to>
      <xdr:col>23</xdr:col>
      <xdr:colOff>457200</xdr:colOff>
      <xdr:row>66</xdr:row>
      <xdr:rowOff>56435</xdr:rowOff>
    </xdr:to>
    <xdr:sp macro="" textlink="">
      <xdr:nvSpPr>
        <xdr:cNvPr id="341" name="円/楕円 340"/>
        <xdr:cNvSpPr/>
      </xdr:nvSpPr>
      <xdr:spPr>
        <a:xfrm>
          <a:off x="16129000" y="112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41212</xdr:rowOff>
    </xdr:from>
    <xdr:ext cx="736600" cy="259045"/>
    <xdr:sp macro="" textlink="">
      <xdr:nvSpPr>
        <xdr:cNvPr id="342" name="テキスト ボックス 341"/>
        <xdr:cNvSpPr txBox="1"/>
      </xdr:nvSpPr>
      <xdr:spPr>
        <a:xfrm>
          <a:off x="15798800" y="1135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170021</xdr:rowOff>
    </xdr:from>
    <xdr:to>
      <xdr:col>22</xdr:col>
      <xdr:colOff>254000</xdr:colOff>
      <xdr:row>66</xdr:row>
      <xdr:rowOff>100171</xdr:rowOff>
    </xdr:to>
    <xdr:sp macro="" textlink="">
      <xdr:nvSpPr>
        <xdr:cNvPr id="343" name="円/楕円 342"/>
        <xdr:cNvSpPr/>
      </xdr:nvSpPr>
      <xdr:spPr>
        <a:xfrm>
          <a:off x="15240000" y="113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84948</xdr:rowOff>
    </xdr:from>
    <xdr:ext cx="762000" cy="259045"/>
    <xdr:sp macro="" textlink="">
      <xdr:nvSpPr>
        <xdr:cNvPr id="344" name="テキスト ボックス 343"/>
        <xdr:cNvSpPr txBox="1"/>
      </xdr:nvSpPr>
      <xdr:spPr>
        <a:xfrm>
          <a:off x="14909800" y="1140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112713</xdr:rowOff>
    </xdr:from>
    <xdr:to>
      <xdr:col>21</xdr:col>
      <xdr:colOff>50800</xdr:colOff>
      <xdr:row>66</xdr:row>
      <xdr:rowOff>42863</xdr:rowOff>
    </xdr:to>
    <xdr:sp macro="" textlink="">
      <xdr:nvSpPr>
        <xdr:cNvPr id="345" name="円/楕円 344"/>
        <xdr:cNvSpPr/>
      </xdr:nvSpPr>
      <xdr:spPr>
        <a:xfrm>
          <a:off x="14351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27640</xdr:rowOff>
    </xdr:from>
    <xdr:ext cx="762000" cy="259045"/>
    <xdr:sp macro="" textlink="">
      <xdr:nvSpPr>
        <xdr:cNvPr id="346" name="テキスト ボックス 345"/>
        <xdr:cNvSpPr txBox="1"/>
      </xdr:nvSpPr>
      <xdr:spPr>
        <a:xfrm>
          <a:off x="14020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135334</xdr:rowOff>
    </xdr:from>
    <xdr:to>
      <xdr:col>19</xdr:col>
      <xdr:colOff>533400</xdr:colOff>
      <xdr:row>66</xdr:row>
      <xdr:rowOff>65484</xdr:rowOff>
    </xdr:to>
    <xdr:sp macro="" textlink="">
      <xdr:nvSpPr>
        <xdr:cNvPr id="347" name="円/楕円 346"/>
        <xdr:cNvSpPr/>
      </xdr:nvSpPr>
      <xdr:spPr>
        <a:xfrm>
          <a:off x="13462000" y="11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50261</xdr:rowOff>
    </xdr:from>
    <xdr:ext cx="762000" cy="259045"/>
    <xdr:sp macro="" textlink="">
      <xdr:nvSpPr>
        <xdr:cNvPr id="348" name="テキスト ボックス 347"/>
        <xdr:cNvSpPr txBox="1"/>
      </xdr:nvSpPr>
      <xdr:spPr>
        <a:xfrm>
          <a:off x="13131800" y="1136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借入の抑制による一般会計等の公債費の減少（△</a:t>
          </a:r>
          <a:r>
            <a:rPr kumimoji="1" lang="en-US" altLang="ja-JP" sz="1300">
              <a:latin typeface="ＭＳ Ｐゴシック"/>
            </a:rPr>
            <a:t>73,017</a:t>
          </a:r>
          <a:r>
            <a:rPr kumimoji="1" lang="ja-JP" altLang="en-US" sz="1300">
              <a:latin typeface="ＭＳ Ｐゴシック"/>
            </a:rPr>
            <a:t>千円）と多額の債務負担行為（国営農地開発事業補助）の終了による減少（△</a:t>
          </a:r>
          <a:r>
            <a:rPr kumimoji="1" lang="en-US" altLang="ja-JP" sz="1300">
              <a:latin typeface="ＭＳ Ｐゴシック"/>
            </a:rPr>
            <a:t>34,250</a:t>
          </a:r>
          <a:r>
            <a:rPr kumimoji="1" lang="ja-JP" altLang="en-US" sz="1300">
              <a:latin typeface="ＭＳ Ｐゴシック"/>
            </a:rPr>
            <a:t>千円）のため、値が下がった。</a:t>
          </a:r>
          <a:endParaRPr kumimoji="1" lang="en-US" altLang="ja-JP" sz="1300">
            <a:latin typeface="ＭＳ Ｐゴシック"/>
          </a:endParaRPr>
        </a:p>
        <a:p>
          <a:r>
            <a:rPr kumimoji="1" lang="ja-JP" altLang="en-US" sz="1300">
              <a:latin typeface="ＭＳ Ｐゴシック"/>
            </a:rPr>
            <a:t>　今後も借入を抑制するとともに、借り入れる町債も交付税措置が高いものに限ることで、負担の減少を図る。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78" name="直線コネクタ 377"/>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79"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0" name="直線コネクタ 379"/>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11289</xdr:rowOff>
    </xdr:from>
    <xdr:to>
      <xdr:col>24</xdr:col>
      <xdr:colOff>558800</xdr:colOff>
      <xdr:row>37</xdr:row>
      <xdr:rowOff>118533</xdr:rowOff>
    </xdr:to>
    <xdr:cxnSp macro="">
      <xdr:nvCxnSpPr>
        <xdr:cNvPr id="383" name="直線コネクタ 382"/>
        <xdr:cNvCxnSpPr/>
      </xdr:nvCxnSpPr>
      <xdr:spPr>
        <a:xfrm flipV="1">
          <a:off x="16179800" y="635493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112482</xdr:rowOff>
    </xdr:from>
    <xdr:ext cx="762000" cy="259045"/>
    <xdr:sp macro="" textlink="">
      <xdr:nvSpPr>
        <xdr:cNvPr id="384"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5" name="フローチャート : 判断 384"/>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118533</xdr:rowOff>
    </xdr:from>
    <xdr:to>
      <xdr:col>23</xdr:col>
      <xdr:colOff>406400</xdr:colOff>
      <xdr:row>38</xdr:row>
      <xdr:rowOff>27517</xdr:rowOff>
    </xdr:to>
    <xdr:cxnSp macro="">
      <xdr:nvCxnSpPr>
        <xdr:cNvPr id="386" name="直線コネクタ 385"/>
        <xdr:cNvCxnSpPr/>
      </xdr:nvCxnSpPr>
      <xdr:spPr>
        <a:xfrm flipV="1">
          <a:off x="15290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7" name="フローチャート : 判断 386"/>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macro="" textlink="">
      <xdr:nvSpPr>
        <xdr:cNvPr id="388" name="テキスト ボックス 387"/>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27517</xdr:rowOff>
    </xdr:from>
    <xdr:to>
      <xdr:col>22</xdr:col>
      <xdr:colOff>203200</xdr:colOff>
      <xdr:row>38</xdr:row>
      <xdr:rowOff>161572</xdr:rowOff>
    </xdr:to>
    <xdr:cxnSp macro="">
      <xdr:nvCxnSpPr>
        <xdr:cNvPr id="389" name="直線コネクタ 388"/>
        <xdr:cNvCxnSpPr/>
      </xdr:nvCxnSpPr>
      <xdr:spPr>
        <a:xfrm flipV="1">
          <a:off x="14401800" y="654261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0" name="フローチャート : 判断 389"/>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391" name="テキスト ボックス 390"/>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161572</xdr:rowOff>
    </xdr:from>
    <xdr:to>
      <xdr:col>21</xdr:col>
      <xdr:colOff>0</xdr:colOff>
      <xdr:row>40</xdr:row>
      <xdr:rowOff>59972</xdr:rowOff>
    </xdr:to>
    <xdr:cxnSp macro="">
      <xdr:nvCxnSpPr>
        <xdr:cNvPr id="392" name="直線コネクタ 391"/>
        <xdr:cNvCxnSpPr/>
      </xdr:nvCxnSpPr>
      <xdr:spPr>
        <a:xfrm flipV="1">
          <a:off x="13512800" y="667667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3" name="フローチャート : 判断 39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154816</xdr:rowOff>
    </xdr:from>
    <xdr:ext cx="762000" cy="259045"/>
    <xdr:sp macro="" textlink="">
      <xdr:nvSpPr>
        <xdr:cNvPr id="394" name="テキスト ボックス 39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122061</xdr:rowOff>
    </xdr:from>
    <xdr:to>
      <xdr:col>19</xdr:col>
      <xdr:colOff>533400</xdr:colOff>
      <xdr:row>43</xdr:row>
      <xdr:rowOff>52211</xdr:rowOff>
    </xdr:to>
    <xdr:sp macro="" textlink="">
      <xdr:nvSpPr>
        <xdr:cNvPr id="395" name="フローチャート : 判断 394"/>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36988</xdr:rowOff>
    </xdr:from>
    <xdr:ext cx="762000" cy="259045"/>
    <xdr:sp macro="" textlink="">
      <xdr:nvSpPr>
        <xdr:cNvPr id="396" name="テキスト ボックス 395"/>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131939</xdr:rowOff>
    </xdr:from>
    <xdr:to>
      <xdr:col>24</xdr:col>
      <xdr:colOff>609600</xdr:colOff>
      <xdr:row>37</xdr:row>
      <xdr:rowOff>62089</xdr:rowOff>
    </xdr:to>
    <xdr:sp macro="" textlink="">
      <xdr:nvSpPr>
        <xdr:cNvPr id="402" name="円/楕円 401"/>
        <xdr:cNvSpPr/>
      </xdr:nvSpPr>
      <xdr:spPr>
        <a:xfrm>
          <a:off x="169672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148466</xdr:rowOff>
    </xdr:from>
    <xdr:ext cx="762000" cy="259045"/>
    <xdr:sp macro="" textlink="">
      <xdr:nvSpPr>
        <xdr:cNvPr id="403" name="公債費負担の状況該当値テキスト"/>
        <xdr:cNvSpPr txBox="1"/>
      </xdr:nvSpPr>
      <xdr:spPr>
        <a:xfrm>
          <a:off x="17106900" y="61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67733</xdr:rowOff>
    </xdr:from>
    <xdr:to>
      <xdr:col>23</xdr:col>
      <xdr:colOff>457200</xdr:colOff>
      <xdr:row>37</xdr:row>
      <xdr:rowOff>169334</xdr:rowOff>
    </xdr:to>
    <xdr:sp macro="" textlink="">
      <xdr:nvSpPr>
        <xdr:cNvPr id="404" name="円/楕円 403"/>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8060</xdr:rowOff>
    </xdr:from>
    <xdr:ext cx="736600" cy="259045"/>
    <xdr:sp macro="" textlink="">
      <xdr:nvSpPr>
        <xdr:cNvPr id="405" name="テキスト ボックス 404"/>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148167</xdr:rowOff>
    </xdr:from>
    <xdr:to>
      <xdr:col>22</xdr:col>
      <xdr:colOff>254000</xdr:colOff>
      <xdr:row>38</xdr:row>
      <xdr:rowOff>78316</xdr:rowOff>
    </xdr:to>
    <xdr:sp macro="" textlink="">
      <xdr:nvSpPr>
        <xdr:cNvPr id="406" name="円/楕円 405"/>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88494</xdr:rowOff>
    </xdr:from>
    <xdr:ext cx="762000" cy="259045"/>
    <xdr:sp macro="" textlink="">
      <xdr:nvSpPr>
        <xdr:cNvPr id="407" name="テキスト ボックス 406"/>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110772</xdr:rowOff>
    </xdr:from>
    <xdr:to>
      <xdr:col>21</xdr:col>
      <xdr:colOff>50800</xdr:colOff>
      <xdr:row>39</xdr:row>
      <xdr:rowOff>40922</xdr:rowOff>
    </xdr:to>
    <xdr:sp macro="" textlink="">
      <xdr:nvSpPr>
        <xdr:cNvPr id="408" name="円/楕円 407"/>
        <xdr:cNvSpPr/>
      </xdr:nvSpPr>
      <xdr:spPr>
        <a:xfrm>
          <a:off x="14351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51099</xdr:rowOff>
    </xdr:from>
    <xdr:ext cx="762000" cy="259045"/>
    <xdr:sp macro="" textlink="">
      <xdr:nvSpPr>
        <xdr:cNvPr id="409" name="テキスト ボックス 408"/>
        <xdr:cNvSpPr txBox="1"/>
      </xdr:nvSpPr>
      <xdr:spPr>
        <a:xfrm>
          <a:off x="14020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9172</xdr:rowOff>
    </xdr:from>
    <xdr:to>
      <xdr:col>19</xdr:col>
      <xdr:colOff>533400</xdr:colOff>
      <xdr:row>40</xdr:row>
      <xdr:rowOff>110772</xdr:rowOff>
    </xdr:to>
    <xdr:sp macro="" textlink="">
      <xdr:nvSpPr>
        <xdr:cNvPr id="410" name="円/楕円 409"/>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120949</xdr:rowOff>
    </xdr:from>
    <xdr:ext cx="762000" cy="259045"/>
    <xdr:sp macro="" textlink="">
      <xdr:nvSpPr>
        <xdr:cNvPr id="411" name="テキスト ボックス 410"/>
        <xdr:cNvSpPr txBox="1"/>
      </xdr:nvSpPr>
      <xdr:spPr>
        <a:xfrm>
          <a:off x="13131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将来負担額は、主に町債発行の抑制による町債残高（一般会計等△</a:t>
          </a:r>
          <a:r>
            <a:rPr kumimoji="1" lang="en-US" altLang="ja-JP" sz="1300">
              <a:latin typeface="ＭＳ Ｐゴシック"/>
            </a:rPr>
            <a:t>627,389</a:t>
          </a:r>
          <a:r>
            <a:rPr kumimoji="1" lang="ja-JP" altLang="en-US" sz="1300">
              <a:latin typeface="ＭＳ Ｐゴシック"/>
            </a:rPr>
            <a:t>千円）の減少により下がっている。</a:t>
          </a:r>
          <a:endParaRPr kumimoji="1" lang="en-US" altLang="ja-JP" sz="1300">
            <a:latin typeface="ＭＳ Ｐゴシック"/>
          </a:endParaRPr>
        </a:p>
        <a:p>
          <a:r>
            <a:rPr kumimoji="1" lang="ja-JP" altLang="en-US" sz="1300">
              <a:latin typeface="ＭＳ Ｐゴシック"/>
            </a:rPr>
            <a:t>　今後も引き続き町債の発行を抑えるとともに、特定目的基金の積立により、将来の負担の軽減を図る。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143631</xdr:rowOff>
    </xdr:from>
    <xdr:to>
      <xdr:col>24</xdr:col>
      <xdr:colOff>558800</xdr:colOff>
      <xdr:row>16</xdr:row>
      <xdr:rowOff>92831</xdr:rowOff>
    </xdr:to>
    <xdr:cxnSp macro="">
      <xdr:nvCxnSpPr>
        <xdr:cNvPr id="447" name="直線コネクタ 446"/>
        <xdr:cNvCxnSpPr/>
      </xdr:nvCxnSpPr>
      <xdr:spPr>
        <a:xfrm flipV="1">
          <a:off x="16179800" y="271538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48"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92831</xdr:rowOff>
    </xdr:from>
    <xdr:to>
      <xdr:col>23</xdr:col>
      <xdr:colOff>406400</xdr:colOff>
      <xdr:row>17</xdr:row>
      <xdr:rowOff>84546</xdr:rowOff>
    </xdr:to>
    <xdr:cxnSp macro="">
      <xdr:nvCxnSpPr>
        <xdr:cNvPr id="450" name="直線コネクタ 449"/>
        <xdr:cNvCxnSpPr/>
      </xdr:nvCxnSpPr>
      <xdr:spPr>
        <a:xfrm flipV="1">
          <a:off x="15290800" y="2836031"/>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2" name="テキスト ボックス 451"/>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143389</xdr:rowOff>
    </xdr:from>
    <xdr:to>
      <xdr:col>22</xdr:col>
      <xdr:colOff>203200</xdr:colOff>
      <xdr:row>17</xdr:row>
      <xdr:rowOff>84546</xdr:rowOff>
    </xdr:to>
    <xdr:cxnSp macro="">
      <xdr:nvCxnSpPr>
        <xdr:cNvPr id="453" name="直線コネクタ 452"/>
        <xdr:cNvCxnSpPr/>
      </xdr:nvCxnSpPr>
      <xdr:spPr>
        <a:xfrm>
          <a:off x="14401800" y="288658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4" name="フローチャート : 判断 453"/>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5" name="テキスト ボックス 454"/>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143389</xdr:rowOff>
    </xdr:from>
    <xdr:to>
      <xdr:col>21</xdr:col>
      <xdr:colOff>0</xdr:colOff>
      <xdr:row>17</xdr:row>
      <xdr:rowOff>45478</xdr:rowOff>
    </xdr:to>
    <xdr:cxnSp macro="">
      <xdr:nvCxnSpPr>
        <xdr:cNvPr id="456" name="直線コネクタ 455"/>
        <xdr:cNvCxnSpPr/>
      </xdr:nvCxnSpPr>
      <xdr:spPr>
        <a:xfrm flipV="1">
          <a:off x="13512800" y="2886589"/>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7" name="フローチャート : 判断 456"/>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58" name="テキスト ボックス 457"/>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59" name="フローチャート : 判断 458"/>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60" name="テキスト ボックス 459"/>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92831</xdr:rowOff>
    </xdr:from>
    <xdr:to>
      <xdr:col>24</xdr:col>
      <xdr:colOff>609600</xdr:colOff>
      <xdr:row>16</xdr:row>
      <xdr:rowOff>22981</xdr:rowOff>
    </xdr:to>
    <xdr:sp macro="" textlink="">
      <xdr:nvSpPr>
        <xdr:cNvPr id="466" name="円/楕円 465"/>
        <xdr:cNvSpPr/>
      </xdr:nvSpPr>
      <xdr:spPr>
        <a:xfrm>
          <a:off x="169672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109358</xdr:rowOff>
    </xdr:from>
    <xdr:ext cx="762000" cy="259045"/>
    <xdr:sp macro="" textlink="">
      <xdr:nvSpPr>
        <xdr:cNvPr id="467" name="将来負担の状況該当値テキスト"/>
        <xdr:cNvSpPr txBox="1"/>
      </xdr:nvSpPr>
      <xdr:spPr>
        <a:xfrm>
          <a:off x="17106900" y="25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42031</xdr:rowOff>
    </xdr:from>
    <xdr:to>
      <xdr:col>23</xdr:col>
      <xdr:colOff>457200</xdr:colOff>
      <xdr:row>16</xdr:row>
      <xdr:rowOff>143631</xdr:rowOff>
    </xdr:to>
    <xdr:sp macro="" textlink="">
      <xdr:nvSpPr>
        <xdr:cNvPr id="468" name="円/楕円 467"/>
        <xdr:cNvSpPr/>
      </xdr:nvSpPr>
      <xdr:spPr>
        <a:xfrm>
          <a:off x="16129000" y="2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153808</xdr:rowOff>
    </xdr:from>
    <xdr:ext cx="736600" cy="259045"/>
    <xdr:sp macro="" textlink="">
      <xdr:nvSpPr>
        <xdr:cNvPr id="469" name="テキスト ボックス 468"/>
        <xdr:cNvSpPr txBox="1"/>
      </xdr:nvSpPr>
      <xdr:spPr>
        <a:xfrm>
          <a:off x="15798800" y="255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33746</xdr:rowOff>
    </xdr:from>
    <xdr:to>
      <xdr:col>22</xdr:col>
      <xdr:colOff>254000</xdr:colOff>
      <xdr:row>17</xdr:row>
      <xdr:rowOff>135346</xdr:rowOff>
    </xdr:to>
    <xdr:sp macro="" textlink="">
      <xdr:nvSpPr>
        <xdr:cNvPr id="470" name="円/楕円 469"/>
        <xdr:cNvSpPr/>
      </xdr:nvSpPr>
      <xdr:spPr>
        <a:xfrm>
          <a:off x="15240000" y="29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145523</xdr:rowOff>
    </xdr:from>
    <xdr:ext cx="762000" cy="259045"/>
    <xdr:sp macro="" textlink="">
      <xdr:nvSpPr>
        <xdr:cNvPr id="471" name="テキスト ボックス 470"/>
        <xdr:cNvSpPr txBox="1"/>
      </xdr:nvSpPr>
      <xdr:spPr>
        <a:xfrm>
          <a:off x="14909800" y="27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92589</xdr:rowOff>
    </xdr:from>
    <xdr:to>
      <xdr:col>21</xdr:col>
      <xdr:colOff>50800</xdr:colOff>
      <xdr:row>17</xdr:row>
      <xdr:rowOff>22739</xdr:rowOff>
    </xdr:to>
    <xdr:sp macro="" textlink="">
      <xdr:nvSpPr>
        <xdr:cNvPr id="472" name="円/楕円 471"/>
        <xdr:cNvSpPr/>
      </xdr:nvSpPr>
      <xdr:spPr>
        <a:xfrm>
          <a:off x="14351000" y="28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32916</xdr:rowOff>
    </xdr:from>
    <xdr:ext cx="762000" cy="259045"/>
    <xdr:sp macro="" textlink="">
      <xdr:nvSpPr>
        <xdr:cNvPr id="473" name="テキスト ボックス 472"/>
        <xdr:cNvSpPr txBox="1"/>
      </xdr:nvSpPr>
      <xdr:spPr>
        <a:xfrm>
          <a:off x="14020800" y="260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166128</xdr:rowOff>
    </xdr:from>
    <xdr:to>
      <xdr:col>19</xdr:col>
      <xdr:colOff>533400</xdr:colOff>
      <xdr:row>17</xdr:row>
      <xdr:rowOff>96278</xdr:rowOff>
    </xdr:to>
    <xdr:sp macro="" textlink="">
      <xdr:nvSpPr>
        <xdr:cNvPr id="474" name="円/楕円 473"/>
        <xdr:cNvSpPr/>
      </xdr:nvSpPr>
      <xdr:spPr>
        <a:xfrm>
          <a:off x="13462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106455</xdr:rowOff>
    </xdr:from>
    <xdr:ext cx="762000" cy="259045"/>
    <xdr:sp macro="" textlink="">
      <xdr:nvSpPr>
        <xdr:cNvPr id="475" name="テキスト ボックス 474"/>
        <xdr:cNvSpPr txBox="1"/>
      </xdr:nvSpPr>
      <xdr:spPr>
        <a:xfrm>
          <a:off x="13131800" y="26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16,579
16,507
544.67
13,822,996
13,238,114
356,184
8,173,340
9,709,090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35.0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新規採用の抑制による職員数の減少により、値は低減傾向にある。平成</a:t>
          </a:r>
          <a:r>
            <a:rPr kumimoji="1" lang="en-US" altLang="ja-JP" sz="1300" baseline="0">
              <a:latin typeface="ＭＳ Ｐゴシック"/>
            </a:rPr>
            <a:t>26</a:t>
          </a:r>
          <a:r>
            <a:rPr kumimoji="1" lang="ja-JP" altLang="en-US" sz="1300" baseline="0">
              <a:latin typeface="ＭＳ Ｐゴシック"/>
            </a:rPr>
            <a:t>年度も人件費充当一般財源は減少したが、経常一般財源も減少したため値は微増となった。</a:t>
          </a:r>
          <a:endParaRPr kumimoji="1" lang="en-US" altLang="ja-JP" sz="1300" baseline="0">
            <a:latin typeface="ＭＳ Ｐゴシック"/>
          </a:endParaRPr>
        </a:p>
        <a:p>
          <a:r>
            <a:rPr kumimoji="1" lang="ja-JP" altLang="en-US" sz="1300" baseline="0">
              <a:latin typeface="ＭＳ Ｐゴシック"/>
            </a:rPr>
            <a:t>　職員数は人口</a:t>
          </a:r>
          <a:r>
            <a:rPr kumimoji="1" lang="en-US" altLang="ja-JP" sz="1300" baseline="0">
              <a:latin typeface="ＭＳ Ｐゴシック"/>
            </a:rPr>
            <a:t>1,000</a:t>
          </a:r>
          <a:r>
            <a:rPr kumimoji="1" lang="ja-JP" altLang="en-US" sz="1300" baseline="0">
              <a:latin typeface="ＭＳ Ｐゴシック"/>
            </a:rPr>
            <a:t>人あたりで見ると</a:t>
          </a:r>
          <a:r>
            <a:rPr kumimoji="1" lang="en-US" altLang="ja-JP" sz="1300" baseline="0">
              <a:latin typeface="ＭＳ Ｐゴシック"/>
            </a:rPr>
            <a:t>15.86</a:t>
          </a:r>
          <a:r>
            <a:rPr kumimoji="1" lang="ja-JP" altLang="en-US" sz="1300" baseline="0">
              <a:latin typeface="ＭＳ Ｐゴシック"/>
            </a:rPr>
            <a:t>人と類似団体平均よりも</a:t>
          </a:r>
          <a:r>
            <a:rPr kumimoji="1" lang="en-US" altLang="ja-JP" sz="1300" baseline="0">
              <a:latin typeface="ＭＳ Ｐゴシック"/>
            </a:rPr>
            <a:t>5.2</a:t>
          </a:r>
          <a:r>
            <a:rPr kumimoji="1" lang="ja-JP" altLang="en-US" sz="1300" baseline="0">
              <a:latin typeface="ＭＳ Ｐゴシック"/>
            </a:rPr>
            <a:t>ポイント上回っており、以前その水準は高い。</a:t>
          </a:r>
          <a:endParaRPr kumimoji="1" lang="en-US" altLang="ja-JP" sz="1300" baseline="0">
            <a:latin typeface="ＭＳ Ｐゴシック"/>
          </a:endParaRPr>
        </a:p>
        <a:p>
          <a:r>
            <a:rPr kumimoji="1" lang="ja-JP" altLang="en-US" sz="1300">
              <a:latin typeface="ＭＳ Ｐゴシック"/>
            </a:rPr>
            <a:t>　今後も新規採用の抑制と組織の見直しにより職員数の適正化を図っていく。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23585</xdr:rowOff>
    </xdr:from>
    <xdr:to>
      <xdr:col>7</xdr:col>
      <xdr:colOff>15875</xdr:colOff>
      <xdr:row>40</xdr:row>
      <xdr:rowOff>34472</xdr:rowOff>
    </xdr:to>
    <xdr:cxnSp macro="">
      <xdr:nvCxnSpPr>
        <xdr:cNvPr id="66" name="直線コネクタ 65"/>
        <xdr:cNvCxnSpPr/>
      </xdr:nvCxnSpPr>
      <xdr:spPr>
        <a:xfrm>
          <a:off x="3987800" y="6881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152599</xdr:rowOff>
    </xdr:from>
    <xdr:ext cx="762000" cy="259045"/>
    <xdr:sp macro="" textlink="">
      <xdr:nvSpPr>
        <xdr:cNvPr id="67"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23585</xdr:rowOff>
    </xdr:from>
    <xdr:to>
      <xdr:col>5</xdr:col>
      <xdr:colOff>549275</xdr:colOff>
      <xdr:row>40</xdr:row>
      <xdr:rowOff>110672</xdr:rowOff>
    </xdr:to>
    <xdr:cxnSp macro="">
      <xdr:nvCxnSpPr>
        <xdr:cNvPr id="69" name="直線コネクタ 68"/>
        <xdr:cNvCxnSpPr/>
      </xdr:nvCxnSpPr>
      <xdr:spPr>
        <a:xfrm flipV="1">
          <a:off x="3098800" y="6881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110672</xdr:rowOff>
    </xdr:from>
    <xdr:to>
      <xdr:col>4</xdr:col>
      <xdr:colOff>346075</xdr:colOff>
      <xdr:row>41</xdr:row>
      <xdr:rowOff>37193</xdr:rowOff>
    </xdr:to>
    <xdr:cxnSp macro="">
      <xdr:nvCxnSpPr>
        <xdr:cNvPr id="72" name="直線コネクタ 71"/>
        <xdr:cNvCxnSpPr/>
      </xdr:nvCxnSpPr>
      <xdr:spPr>
        <a:xfrm flipV="1">
          <a:off x="2209800" y="6968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74" name="テキスト ボックス 73"/>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41</xdr:row>
      <xdr:rowOff>37193</xdr:rowOff>
    </xdr:to>
    <xdr:cxnSp macro="">
      <xdr:nvCxnSpPr>
        <xdr:cNvPr id="75" name="直線コネクタ 74"/>
        <xdr:cNvCxnSpPr/>
      </xdr:nvCxnSpPr>
      <xdr:spPr>
        <a:xfrm>
          <a:off x="1320800" y="6946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79" name="テキスト ボックス 78"/>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155122</xdr:rowOff>
    </xdr:from>
    <xdr:to>
      <xdr:col>7</xdr:col>
      <xdr:colOff>66675</xdr:colOff>
      <xdr:row>40</xdr:row>
      <xdr:rowOff>85272</xdr:rowOff>
    </xdr:to>
    <xdr:sp macro="" textlink="">
      <xdr:nvSpPr>
        <xdr:cNvPr id="85" name="円/楕円 84"/>
        <xdr:cNvSpPr/>
      </xdr:nvSpPr>
      <xdr:spPr>
        <a:xfrm>
          <a:off x="4775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127199</xdr:rowOff>
    </xdr:from>
    <xdr:ext cx="762000" cy="259045"/>
    <xdr:sp macro="" textlink="">
      <xdr:nvSpPr>
        <xdr:cNvPr id="86" name="人件費該当値テキスト"/>
        <xdr:cNvSpPr txBox="1"/>
      </xdr:nvSpPr>
      <xdr:spPr>
        <a:xfrm>
          <a:off x="4914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144235</xdr:rowOff>
    </xdr:from>
    <xdr:to>
      <xdr:col>5</xdr:col>
      <xdr:colOff>600075</xdr:colOff>
      <xdr:row>40</xdr:row>
      <xdr:rowOff>74385</xdr:rowOff>
    </xdr:to>
    <xdr:sp macro="" textlink="">
      <xdr:nvSpPr>
        <xdr:cNvPr id="87" name="円/楕円 86"/>
        <xdr:cNvSpPr/>
      </xdr:nvSpPr>
      <xdr:spPr>
        <a:xfrm>
          <a:off x="393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59162</xdr:rowOff>
    </xdr:from>
    <xdr:ext cx="736600" cy="259045"/>
    <xdr:sp macro="" textlink="">
      <xdr:nvSpPr>
        <xdr:cNvPr id="88" name="テキスト ボックス 87"/>
        <xdr:cNvSpPr txBox="1"/>
      </xdr:nvSpPr>
      <xdr:spPr>
        <a:xfrm>
          <a:off x="3606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89" name="円/楕円 88"/>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0" name="テキスト ボックス 89"/>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157843</xdr:rowOff>
    </xdr:from>
    <xdr:to>
      <xdr:col>3</xdr:col>
      <xdr:colOff>193675</xdr:colOff>
      <xdr:row>41</xdr:row>
      <xdr:rowOff>87993</xdr:rowOff>
    </xdr:to>
    <xdr:sp macro="" textlink="">
      <xdr:nvSpPr>
        <xdr:cNvPr id="91" name="円/楕円 90"/>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92" name="テキスト ボックス 91"/>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3" name="円/楕円 92"/>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4" name="テキスト ボックス 93"/>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物件費は類似団体程度で推移してきた。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年度は電気料の値上げや、道路管理委託料の増加により値が上昇した。</a:t>
          </a:r>
          <a:endParaRPr kumimoji="1" lang="en-US" altLang="ja-JP" sz="1300">
            <a:latin typeface="ＭＳ Ｐゴシック"/>
          </a:endParaRPr>
        </a:p>
        <a:p>
          <a:r>
            <a:rPr kumimoji="1" lang="ja-JP" altLang="en-US" sz="1300">
              <a:latin typeface="ＭＳ Ｐゴシック"/>
            </a:rPr>
            <a:t>　これまで指定管理者制度を導入して、各施設の維持管理を委託するなど、物件費の多くを占める委託料は増加傾向にある。一方、その委託先には民間が参入し、コスト削減効果も見られる。</a:t>
          </a:r>
          <a:endParaRPr kumimoji="1" lang="en-US" altLang="ja-JP" sz="1300">
            <a:latin typeface="ＭＳ Ｐゴシック"/>
          </a:endParaRPr>
        </a:p>
        <a:p>
          <a:r>
            <a:rPr kumimoji="1" lang="ja-JP" altLang="en-US" sz="1300">
              <a:latin typeface="ＭＳ Ｐゴシック"/>
            </a:rPr>
            <a:t>　今後も不断の見直しを行い事務経費、施設管理経費の削減に努める。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6350</xdr:rowOff>
    </xdr:from>
    <xdr:to>
      <xdr:col>24</xdr:col>
      <xdr:colOff>31750</xdr:colOff>
      <xdr:row>15</xdr:row>
      <xdr:rowOff>107950</xdr:rowOff>
    </xdr:to>
    <xdr:cxnSp macro="">
      <xdr:nvCxnSpPr>
        <xdr:cNvPr id="127" name="直線コネクタ 126"/>
        <xdr:cNvCxnSpPr/>
      </xdr:nvCxnSpPr>
      <xdr:spPr>
        <a:xfrm>
          <a:off x="15671800" y="2578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15</xdr:row>
      <xdr:rowOff>6350</xdr:rowOff>
    </xdr:to>
    <xdr:cxnSp macro="">
      <xdr:nvCxnSpPr>
        <xdr:cNvPr id="130" name="直線コネクタ 129"/>
        <xdr:cNvCxnSpPr/>
      </xdr:nvCxnSpPr>
      <xdr:spPr>
        <a:xfrm>
          <a:off x="14782800" y="257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6350</xdr:rowOff>
    </xdr:to>
    <xdr:cxnSp macro="">
      <xdr:nvCxnSpPr>
        <xdr:cNvPr id="133" name="直線コネクタ 132"/>
        <xdr:cNvCxnSpPr/>
      </xdr:nvCxnSpPr>
      <xdr:spPr>
        <a:xfrm>
          <a:off x="13893800" y="252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127000</xdr:rowOff>
    </xdr:to>
    <xdr:cxnSp macro="">
      <xdr:nvCxnSpPr>
        <xdr:cNvPr id="136" name="直線コネクタ 135"/>
        <xdr:cNvCxnSpPr/>
      </xdr:nvCxnSpPr>
      <xdr:spPr>
        <a:xfrm>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9" name="フローチャート : 判断 138"/>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0" name="テキスト ボックス 139"/>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127000</xdr:rowOff>
    </xdr:from>
    <xdr:to>
      <xdr:col>22</xdr:col>
      <xdr:colOff>615950</xdr:colOff>
      <xdr:row>15</xdr:row>
      <xdr:rowOff>57150</xdr:rowOff>
    </xdr:to>
    <xdr:sp macro="" textlink="">
      <xdr:nvSpPr>
        <xdr:cNvPr id="148" name="円/楕円 147"/>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67327</xdr:rowOff>
    </xdr:from>
    <xdr:ext cx="736600" cy="259045"/>
    <xdr:sp macro="" textlink="">
      <xdr:nvSpPr>
        <xdr:cNvPr id="149" name="テキスト ボックス 148"/>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0" name="円/楕円 149"/>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51" name="テキスト ボックス 150"/>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4" name="円/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扶助費は主に障がい者関係に加え、児童福祉関係が増加となった。</a:t>
          </a:r>
          <a:endParaRPr kumimoji="1" lang="en-US" altLang="ja-JP" sz="1300">
            <a:latin typeface="ＭＳ Ｐゴシック"/>
          </a:endParaRPr>
        </a:p>
        <a:p>
          <a:r>
            <a:rPr kumimoji="1" lang="ja-JP" altLang="en-US" sz="1300">
              <a:latin typeface="ＭＳ Ｐゴシック"/>
            </a:rPr>
            <a:t>　値は類似団体の平均値を下回っているが、平成</a:t>
          </a:r>
          <a:r>
            <a:rPr kumimoji="1" lang="en-US" altLang="ja-JP" sz="1300">
              <a:latin typeface="ＭＳ Ｐゴシック"/>
            </a:rPr>
            <a:t>27</a:t>
          </a:r>
          <a:r>
            <a:rPr kumimoji="1" lang="ja-JP" altLang="en-US" sz="1300">
              <a:latin typeface="ＭＳ Ｐゴシック"/>
            </a:rPr>
            <a:t>年度から子ども医療費の無料化の対象を</a:t>
          </a:r>
          <a:r>
            <a:rPr kumimoji="1" lang="en-US" altLang="ja-JP" sz="1300">
              <a:latin typeface="ＭＳ Ｐゴシック"/>
            </a:rPr>
            <a:t>18</a:t>
          </a:r>
          <a:r>
            <a:rPr kumimoji="1" lang="ja-JP" altLang="en-US" sz="1300">
              <a:latin typeface="ＭＳ Ｐゴシック"/>
            </a:rPr>
            <a:t>歳以下に引き上げたことから、今後値が上昇することが予想される。</a:t>
          </a:r>
          <a:endParaRPr kumimoji="1" lang="en-US" altLang="ja-JP" sz="1300">
            <a:latin typeface="ＭＳ Ｐゴシック"/>
          </a:endParaRPr>
        </a:p>
        <a:p>
          <a:r>
            <a:rPr kumimoji="1" lang="ja-JP" altLang="en-US" sz="1300">
              <a:latin typeface="ＭＳ Ｐゴシック"/>
            </a:rPr>
            <a:t>　扶助費の削減はその性質上容易ではないが、過大にならないよう適正な対応に努める。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107950</xdr:rowOff>
    </xdr:to>
    <xdr:cxnSp macro="">
      <xdr:nvCxnSpPr>
        <xdr:cNvPr id="188" name="直線コネクタ 187"/>
        <xdr:cNvCxnSpPr/>
      </xdr:nvCxnSpPr>
      <xdr:spPr>
        <a:xfrm>
          <a:off x="3987800" y="9442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12700</xdr:rowOff>
    </xdr:to>
    <xdr:cxnSp macro="">
      <xdr:nvCxnSpPr>
        <xdr:cNvPr id="191" name="直線コネクタ 190"/>
        <xdr:cNvCxnSpPr/>
      </xdr:nvCxnSpPr>
      <xdr:spPr>
        <a:xfrm>
          <a:off x="3098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12700</xdr:rowOff>
    </xdr:to>
    <xdr:cxnSp macro="">
      <xdr:nvCxnSpPr>
        <xdr:cNvPr id="194" name="直線コネクタ 193"/>
        <xdr:cNvCxnSpPr/>
      </xdr:nvCxnSpPr>
      <xdr:spPr>
        <a:xfrm>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107950</xdr:rowOff>
    </xdr:to>
    <xdr:cxnSp macro="">
      <xdr:nvCxnSpPr>
        <xdr:cNvPr id="197" name="直線コネクタ 196"/>
        <xdr:cNvCxnSpPr/>
      </xdr:nvCxnSpPr>
      <xdr:spPr>
        <a:xfrm>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1" name="テキスト ボックス 20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7" name="円/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9" name="円/楕円 208"/>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0" name="テキスト ボックス 209"/>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1" name="円/楕円 210"/>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2" name="テキスト ボックス 211"/>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3" name="円/楕円 212"/>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4" name="テキスト ボックス 213"/>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5" name="円/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その他に係るもののほとんどは繰出金である。平成</a:t>
          </a:r>
          <a:r>
            <a:rPr kumimoji="1" lang="en-US" altLang="ja-JP" sz="1300">
              <a:latin typeface="ＭＳ Ｐゴシック"/>
            </a:rPr>
            <a:t>26</a:t>
          </a:r>
          <a:r>
            <a:rPr kumimoji="1" lang="ja-JP" altLang="en-US" sz="1300">
              <a:latin typeface="ＭＳ Ｐゴシック"/>
            </a:rPr>
            <a:t>年度は国民健康保険特別会計に対するものが増えた。値は類似団体平均を下回るものの、後期高齢者医療、介護保険にかかるものが多額になっている。　また、簡易水道における未普及地解消事業に係る整備が進められており、今後、これに関する経費の増加も予想される。特別会計は独立採算を原則とし、一般会計からの負担は基準に基づくものに極力とど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107950</xdr:rowOff>
    </xdr:to>
    <xdr:cxnSp macro="">
      <xdr:nvCxnSpPr>
        <xdr:cNvPr id="247" name="直線コネクタ 246"/>
        <xdr:cNvCxnSpPr/>
      </xdr:nvCxnSpPr>
      <xdr:spPr>
        <a:xfrm flipV="1">
          <a:off x="15671800" y="9522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48"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107950</xdr:rowOff>
    </xdr:to>
    <xdr:cxnSp macro="">
      <xdr:nvCxnSpPr>
        <xdr:cNvPr id="250" name="直線コネクタ 249"/>
        <xdr:cNvCxnSpPr/>
      </xdr:nvCxnSpPr>
      <xdr:spPr>
        <a:xfrm>
          <a:off x="14782800" y="9400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2" name="テキスト ボックス 251"/>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142240</xdr:rowOff>
    </xdr:to>
    <xdr:cxnSp macro="">
      <xdr:nvCxnSpPr>
        <xdr:cNvPr id="253" name="直線コネクタ 252"/>
        <xdr:cNvCxnSpPr/>
      </xdr:nvCxnSpPr>
      <xdr:spPr>
        <a:xfrm>
          <a:off x="13893800" y="9309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54</xdr:row>
      <xdr:rowOff>50800</xdr:rowOff>
    </xdr:to>
    <xdr:cxnSp macro="">
      <xdr:nvCxnSpPr>
        <xdr:cNvPr id="256" name="直線コネクタ 255"/>
        <xdr:cNvCxnSpPr/>
      </xdr:nvCxnSpPr>
      <xdr:spPr>
        <a:xfrm>
          <a:off x="13004800" y="9248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59" name="フローチャート : 判断 258"/>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0" name="テキスト ボックス 259"/>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6" name="円/楕円 265"/>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7"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8" name="円/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0" name="円/楕円 269"/>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1" name="テキスト ボックス 270"/>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2" name="円/楕円 271"/>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3" name="テキスト ボックス 272"/>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110490</xdr:rowOff>
    </xdr:from>
    <xdr:to>
      <xdr:col>19</xdr:col>
      <xdr:colOff>6350</xdr:colOff>
      <xdr:row>54</xdr:row>
      <xdr:rowOff>40640</xdr:rowOff>
    </xdr:to>
    <xdr:sp macro="" textlink="">
      <xdr:nvSpPr>
        <xdr:cNvPr id="274" name="円/楕円 273"/>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50817</xdr:rowOff>
    </xdr:from>
    <xdr:ext cx="762000" cy="259045"/>
    <xdr:sp macro="" textlink="">
      <xdr:nvSpPr>
        <xdr:cNvPr id="275" name="テキスト ボックス 274"/>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補助費等の値については、類似団体を下回るものの増加傾向にある。</a:t>
          </a:r>
          <a:endParaRPr kumimoji="1" lang="en-US" altLang="ja-JP" sz="1300">
            <a:latin typeface="ＭＳ Ｐゴシック"/>
          </a:endParaRPr>
        </a:p>
        <a:p>
          <a:r>
            <a:rPr kumimoji="1" lang="ja-JP" altLang="en-US" sz="1300">
              <a:latin typeface="ＭＳ Ｐゴシック"/>
            </a:rPr>
            <a:t>　経常一般財源が減少する中、経常的な補助費等が減少していないことが要因である。特に一部事務組合負担金以外の補助費等の水準が高い。これには、各種団体に対する運営補助金が含まれる。</a:t>
          </a:r>
          <a:endParaRPr kumimoji="1" lang="en-US" altLang="ja-JP" sz="1300">
            <a:latin typeface="ＭＳ Ｐゴシック"/>
          </a:endParaRPr>
        </a:p>
        <a:p>
          <a:r>
            <a:rPr kumimoji="1" lang="ja-JP" altLang="en-US" sz="1300">
              <a:latin typeface="ＭＳ Ｐゴシック"/>
            </a:rPr>
            <a:t>　補助金については、交付のあり方の見直しや終期の設定により抑制を図る。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92710</xdr:rowOff>
    </xdr:to>
    <xdr:cxnSp macro="">
      <xdr:nvCxnSpPr>
        <xdr:cNvPr id="308" name="直線コネクタ 307"/>
        <xdr:cNvCxnSpPr/>
      </xdr:nvCxnSpPr>
      <xdr:spPr>
        <a:xfrm>
          <a:off x="15671800" y="609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62230</xdr:rowOff>
    </xdr:from>
    <xdr:to>
      <xdr:col>22</xdr:col>
      <xdr:colOff>565150</xdr:colOff>
      <xdr:row>35</xdr:row>
      <xdr:rowOff>92710</xdr:rowOff>
    </xdr:to>
    <xdr:cxnSp macro="">
      <xdr:nvCxnSpPr>
        <xdr:cNvPr id="311" name="直線コネクタ 310"/>
        <xdr:cNvCxnSpPr/>
      </xdr:nvCxnSpPr>
      <xdr:spPr>
        <a:xfrm>
          <a:off x="14782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62230</xdr:rowOff>
    </xdr:to>
    <xdr:cxnSp macro="">
      <xdr:nvCxnSpPr>
        <xdr:cNvPr id="314" name="直線コネクタ 313"/>
        <xdr:cNvCxnSpPr/>
      </xdr:nvCxnSpPr>
      <xdr:spPr>
        <a:xfrm>
          <a:off x="13893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24130</xdr:rowOff>
    </xdr:to>
    <xdr:cxnSp macro="">
      <xdr:nvCxnSpPr>
        <xdr:cNvPr id="317" name="直線コネクタ 316"/>
        <xdr:cNvCxnSpPr/>
      </xdr:nvCxnSpPr>
      <xdr:spPr>
        <a:xfrm>
          <a:off x="13004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1" name="テキスト ボックス 320"/>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7" name="円/楕円 326"/>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8"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9" name="円/楕円 328"/>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30" name="テキスト ボックス 329"/>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11430</xdr:rowOff>
    </xdr:from>
    <xdr:to>
      <xdr:col>21</xdr:col>
      <xdr:colOff>412750</xdr:colOff>
      <xdr:row>35</xdr:row>
      <xdr:rowOff>113030</xdr:rowOff>
    </xdr:to>
    <xdr:sp macro="" textlink="">
      <xdr:nvSpPr>
        <xdr:cNvPr id="331" name="円/楕円 330"/>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123207</xdr:rowOff>
    </xdr:from>
    <xdr:ext cx="762000" cy="259045"/>
    <xdr:sp macro="" textlink="">
      <xdr:nvSpPr>
        <xdr:cNvPr id="332" name="テキスト ボックス 331"/>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3" name="円/楕円 332"/>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4" name="テキスト ボックス 333"/>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5" name="円/楕円 334"/>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6" name="テキスト ボックス 335"/>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公債費充当一般財源の減少により低下した。</a:t>
          </a:r>
          <a:endParaRPr kumimoji="1" lang="en-US" altLang="ja-JP" sz="1300">
            <a:latin typeface="ＭＳ Ｐゴシック"/>
          </a:endParaRPr>
        </a:p>
        <a:p>
          <a:r>
            <a:rPr kumimoji="1" lang="ja-JP" altLang="en-US" sz="1300">
              <a:latin typeface="ＭＳ Ｐゴシック"/>
            </a:rPr>
            <a:t>　合併時は、旧町村で合併前に集中した大型事業の財源として借り入れた地方債を引き継いだため負担が大きかった。合併以後は町債の借入抑制に努めたため、公債費は減少してきた。</a:t>
          </a:r>
          <a:endParaRPr kumimoji="1" lang="en-US" altLang="ja-JP" sz="1300">
            <a:latin typeface="ＭＳ Ｐゴシック"/>
          </a:endParaRPr>
        </a:p>
        <a:p>
          <a:r>
            <a:rPr kumimoji="1" lang="ja-JP" altLang="en-US" sz="1300">
              <a:latin typeface="ＭＳ Ｐゴシック"/>
            </a:rPr>
            <a:t>　値は類似団体程度だが、全国及び県平均よりも高い。合併前に借り入れた町債の償還が終了する時期を迎えており、あと数年は減少となる見込みである。</a:t>
          </a:r>
          <a:endParaRPr kumimoji="1" lang="en-US" altLang="ja-JP" sz="1300">
            <a:latin typeface="ＭＳ Ｐゴシック"/>
          </a:endParaRPr>
        </a:p>
        <a:p>
          <a:r>
            <a:rPr kumimoji="1" lang="ja-JP" altLang="en-US" sz="1300">
              <a:latin typeface="ＭＳ Ｐゴシック"/>
            </a:rPr>
            <a:t>　引き続き町債の借入は抑制し、将来負担の軽減を図る。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16511</xdr:rowOff>
    </xdr:from>
    <xdr:to>
      <xdr:col>7</xdr:col>
      <xdr:colOff>15875</xdr:colOff>
      <xdr:row>79</xdr:row>
      <xdr:rowOff>69850</xdr:rowOff>
    </xdr:to>
    <xdr:cxnSp macro="">
      <xdr:nvCxnSpPr>
        <xdr:cNvPr id="369" name="直線コネクタ 368"/>
        <xdr:cNvCxnSpPr/>
      </xdr:nvCxnSpPr>
      <xdr:spPr>
        <a:xfrm flipV="1">
          <a:off x="3987800" y="135610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0"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100330</xdr:rowOff>
    </xdr:to>
    <xdr:cxnSp macro="">
      <xdr:nvCxnSpPr>
        <xdr:cNvPr id="372" name="直線コネクタ 371"/>
        <xdr:cNvCxnSpPr/>
      </xdr:nvCxnSpPr>
      <xdr:spPr>
        <a:xfrm flipV="1">
          <a:off x="3098800" y="1361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74" name="テキスト ボックス 373"/>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100330</xdr:rowOff>
    </xdr:from>
    <xdr:to>
      <xdr:col>4</xdr:col>
      <xdr:colOff>346075</xdr:colOff>
      <xdr:row>79</xdr:row>
      <xdr:rowOff>168911</xdr:rowOff>
    </xdr:to>
    <xdr:cxnSp macro="">
      <xdr:nvCxnSpPr>
        <xdr:cNvPr id="375" name="直線コネクタ 374"/>
        <xdr:cNvCxnSpPr/>
      </xdr:nvCxnSpPr>
      <xdr:spPr>
        <a:xfrm flipV="1">
          <a:off x="2209800" y="136448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168911</xdr:rowOff>
    </xdr:from>
    <xdr:to>
      <xdr:col>3</xdr:col>
      <xdr:colOff>142875</xdr:colOff>
      <xdr:row>80</xdr:row>
      <xdr:rowOff>12700</xdr:rowOff>
    </xdr:to>
    <xdr:cxnSp macro="">
      <xdr:nvCxnSpPr>
        <xdr:cNvPr id="378" name="直線コネクタ 377"/>
        <xdr:cNvCxnSpPr/>
      </xdr:nvCxnSpPr>
      <xdr:spPr>
        <a:xfrm flipV="1">
          <a:off x="1320800" y="13713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1" name="フローチャート : 判断 380"/>
        <xdr:cNvSpPr/>
      </xdr:nvSpPr>
      <xdr:spPr>
        <a:xfrm>
          <a:off x="1270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27957</xdr:rowOff>
    </xdr:from>
    <xdr:ext cx="762000" cy="259045"/>
    <xdr:sp macro="" textlink="">
      <xdr:nvSpPr>
        <xdr:cNvPr id="382" name="テキスト ボックス 381"/>
        <xdr:cNvSpPr txBox="1"/>
      </xdr:nvSpPr>
      <xdr:spPr>
        <a:xfrm>
          <a:off x="939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137161</xdr:rowOff>
    </xdr:from>
    <xdr:to>
      <xdr:col>7</xdr:col>
      <xdr:colOff>66675</xdr:colOff>
      <xdr:row>79</xdr:row>
      <xdr:rowOff>67311</xdr:rowOff>
    </xdr:to>
    <xdr:sp macro="" textlink="">
      <xdr:nvSpPr>
        <xdr:cNvPr id="388" name="円/楕円 387"/>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153688</xdr:rowOff>
    </xdr:from>
    <xdr:ext cx="762000" cy="259045"/>
    <xdr:sp macro="" textlink="">
      <xdr:nvSpPr>
        <xdr:cNvPr id="389" name="公債費該当値テキスト"/>
        <xdr:cNvSpPr txBox="1"/>
      </xdr:nvSpPr>
      <xdr:spPr>
        <a:xfrm>
          <a:off x="49149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0" name="円/楕円 389"/>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130827</xdr:rowOff>
    </xdr:from>
    <xdr:ext cx="736600" cy="259045"/>
    <xdr:sp macro="" textlink="">
      <xdr:nvSpPr>
        <xdr:cNvPr id="391" name="テキスト ボックス 390"/>
        <xdr:cNvSpPr txBox="1"/>
      </xdr:nvSpPr>
      <xdr:spPr>
        <a:xfrm>
          <a:off x="3606800" y="133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49530</xdr:rowOff>
    </xdr:from>
    <xdr:to>
      <xdr:col>4</xdr:col>
      <xdr:colOff>396875</xdr:colOff>
      <xdr:row>79</xdr:row>
      <xdr:rowOff>151130</xdr:rowOff>
    </xdr:to>
    <xdr:sp macro="" textlink="">
      <xdr:nvSpPr>
        <xdr:cNvPr id="392" name="円/楕円 391"/>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135907</xdr:rowOff>
    </xdr:from>
    <xdr:ext cx="762000" cy="259045"/>
    <xdr:sp macro="" textlink="">
      <xdr:nvSpPr>
        <xdr:cNvPr id="393" name="テキスト ボックス 392"/>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118111</xdr:rowOff>
    </xdr:from>
    <xdr:to>
      <xdr:col>3</xdr:col>
      <xdr:colOff>193675</xdr:colOff>
      <xdr:row>80</xdr:row>
      <xdr:rowOff>48261</xdr:rowOff>
    </xdr:to>
    <xdr:sp macro="" textlink="">
      <xdr:nvSpPr>
        <xdr:cNvPr id="394" name="円/楕円 393"/>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33038</xdr:rowOff>
    </xdr:from>
    <xdr:ext cx="762000" cy="259045"/>
    <xdr:sp macro="" textlink="">
      <xdr:nvSpPr>
        <xdr:cNvPr id="395" name="テキスト ボックス 394"/>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6" name="円/楕円 395"/>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7" name="テキスト ボックス 396"/>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公債費以外の値は、類似団体及び全国、県平均を下回っている。これは、経常一般財源の</a:t>
          </a:r>
          <a:r>
            <a:rPr kumimoji="1" lang="en-US" altLang="ja-JP" sz="1300">
              <a:latin typeface="ＭＳ Ｐゴシック"/>
            </a:rPr>
            <a:t>75</a:t>
          </a:r>
          <a:r>
            <a:rPr kumimoji="1" lang="ja-JP" altLang="en-US" sz="1300">
              <a:latin typeface="ＭＳ Ｐゴシック"/>
            </a:rPr>
            <a:t>％を占める普通交付税が合併特例によりかさ上げされて、経常一般財源が多くなっていたことによる。この合併特例措置は、平成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年間かけて段階的に縮減されていく。このため今後は値が上昇していく見込みである。人件費を適正な定員管理により抑制するほか、事務事業、補助費等の見直しにより経常経費の削減に努める。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43180</xdr:rowOff>
    </xdr:from>
    <xdr:to>
      <xdr:col>24</xdr:col>
      <xdr:colOff>31750</xdr:colOff>
      <xdr:row>76</xdr:row>
      <xdr:rowOff>92711</xdr:rowOff>
    </xdr:to>
    <xdr:cxnSp macro="">
      <xdr:nvCxnSpPr>
        <xdr:cNvPr id="430" name="直線コネクタ 429"/>
        <xdr:cNvCxnSpPr/>
      </xdr:nvCxnSpPr>
      <xdr:spPr>
        <a:xfrm>
          <a:off x="15671800" y="130733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1"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24130</xdr:rowOff>
    </xdr:from>
    <xdr:to>
      <xdr:col>22</xdr:col>
      <xdr:colOff>565150</xdr:colOff>
      <xdr:row>76</xdr:row>
      <xdr:rowOff>43180</xdr:rowOff>
    </xdr:to>
    <xdr:cxnSp macro="">
      <xdr:nvCxnSpPr>
        <xdr:cNvPr id="433" name="直線コネクタ 432"/>
        <xdr:cNvCxnSpPr/>
      </xdr:nvCxnSpPr>
      <xdr:spPr>
        <a:xfrm>
          <a:off x="14782800" y="13054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5" name="テキスト ボックス 43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24130</xdr:rowOff>
    </xdr:to>
    <xdr:cxnSp macro="">
      <xdr:nvCxnSpPr>
        <xdr:cNvPr id="436" name="直線コネクタ 435"/>
        <xdr:cNvCxnSpPr/>
      </xdr:nvCxnSpPr>
      <xdr:spPr>
        <a:xfrm>
          <a:off x="13893800" y="13016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38" name="テキスト ボックス 437"/>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66040</xdr:rowOff>
    </xdr:from>
    <xdr:to>
      <xdr:col>20</xdr:col>
      <xdr:colOff>158750</xdr:colOff>
      <xdr:row>75</xdr:row>
      <xdr:rowOff>157480</xdr:rowOff>
    </xdr:to>
    <xdr:cxnSp macro="">
      <xdr:nvCxnSpPr>
        <xdr:cNvPr id="439" name="直線コネクタ 438"/>
        <xdr:cNvCxnSpPr/>
      </xdr:nvCxnSpPr>
      <xdr:spPr>
        <a:xfrm>
          <a:off x="13004800" y="129247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2" name="フローチャート : 判断 441"/>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3" name="テキスト ボックス 442"/>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49" name="円/楕円 448"/>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50"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51" name="円/楕円 450"/>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52" name="テキスト ボックス 451"/>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53" name="円/楕円 452"/>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54" name="テキスト ボックス 453"/>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5" name="円/楕円 454"/>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56" name="テキスト ボックス 455"/>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xdr:rowOff>
    </xdr:from>
    <xdr:to>
      <xdr:col>19</xdr:col>
      <xdr:colOff>6350</xdr:colOff>
      <xdr:row>75</xdr:row>
      <xdr:rowOff>116840</xdr:rowOff>
    </xdr:to>
    <xdr:sp macro="" textlink="">
      <xdr:nvSpPr>
        <xdr:cNvPr id="457" name="円/楕円 456"/>
        <xdr:cNvSpPr/>
      </xdr:nvSpPr>
      <xdr:spPr>
        <a:xfrm>
          <a:off x="12954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127017</xdr:rowOff>
    </xdr:from>
    <xdr:ext cx="762000" cy="259045"/>
    <xdr:sp macro="" textlink="">
      <xdr:nvSpPr>
        <xdr:cNvPr id="458" name="テキスト ボックス 457"/>
        <xdr:cNvSpPr txBox="1"/>
      </xdr:nvSpPr>
      <xdr:spPr>
        <a:xfrm>
          <a:off x="12623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159090</xdr:rowOff>
    </xdr:from>
    <xdr:to>
      <xdr:col>4</xdr:col>
      <xdr:colOff>1117600</xdr:colOff>
      <xdr:row>16</xdr:row>
      <xdr:rowOff>47133</xdr:rowOff>
    </xdr:to>
    <xdr:cxnSp macro="">
      <xdr:nvCxnSpPr>
        <xdr:cNvPr id="54" name="直線コネクタ 53"/>
        <xdr:cNvCxnSpPr/>
      </xdr:nvCxnSpPr>
      <xdr:spPr bwMode="auto">
        <a:xfrm flipV="1">
          <a:off x="5003800" y="2778465"/>
          <a:ext cx="647700" cy="59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78166</xdr:rowOff>
    </xdr:from>
    <xdr:ext cx="762000" cy="259045"/>
    <xdr:sp macro="" textlink="">
      <xdr:nvSpPr>
        <xdr:cNvPr id="55" name="人口1人当たり決算額の推移平均値テキスト130"/>
        <xdr:cNvSpPr txBox="1"/>
      </xdr:nvSpPr>
      <xdr:spPr>
        <a:xfrm>
          <a:off x="5740400" y="3040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23892</xdr:rowOff>
    </xdr:from>
    <xdr:to>
      <xdr:col>4</xdr:col>
      <xdr:colOff>469900</xdr:colOff>
      <xdr:row>16</xdr:row>
      <xdr:rowOff>47133</xdr:rowOff>
    </xdr:to>
    <xdr:cxnSp macro="">
      <xdr:nvCxnSpPr>
        <xdr:cNvPr id="57" name="直線コネクタ 56"/>
        <xdr:cNvCxnSpPr/>
      </xdr:nvCxnSpPr>
      <xdr:spPr bwMode="auto">
        <a:xfrm>
          <a:off x="4305300" y="2814717"/>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147145</xdr:rowOff>
    </xdr:from>
    <xdr:to>
      <xdr:col>3</xdr:col>
      <xdr:colOff>904875</xdr:colOff>
      <xdr:row>16</xdr:row>
      <xdr:rowOff>23892</xdr:rowOff>
    </xdr:to>
    <xdr:cxnSp macro="">
      <xdr:nvCxnSpPr>
        <xdr:cNvPr id="60" name="直線コネクタ 59"/>
        <xdr:cNvCxnSpPr/>
      </xdr:nvCxnSpPr>
      <xdr:spPr bwMode="auto">
        <a:xfrm>
          <a:off x="3606800" y="2766520"/>
          <a:ext cx="698500" cy="4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147145</xdr:rowOff>
    </xdr:from>
    <xdr:to>
      <xdr:col>3</xdr:col>
      <xdr:colOff>206375</xdr:colOff>
      <xdr:row>16</xdr:row>
      <xdr:rowOff>14310</xdr:rowOff>
    </xdr:to>
    <xdr:cxnSp macro="">
      <xdr:nvCxnSpPr>
        <xdr:cNvPr id="63" name="直線コネクタ 62"/>
        <xdr:cNvCxnSpPr/>
      </xdr:nvCxnSpPr>
      <xdr:spPr bwMode="auto">
        <a:xfrm flipV="1">
          <a:off x="2908300" y="2766520"/>
          <a:ext cx="698500" cy="38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50630</xdr:rowOff>
    </xdr:from>
    <xdr:ext cx="762000" cy="259045"/>
    <xdr:sp macro="" textlink="">
      <xdr:nvSpPr>
        <xdr:cNvPr id="67" name="テキスト ボックス 66"/>
        <xdr:cNvSpPr txBox="1"/>
      </xdr:nvSpPr>
      <xdr:spPr>
        <a:xfrm>
          <a:off x="2527300" y="31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108290</xdr:rowOff>
    </xdr:from>
    <xdr:to>
      <xdr:col>5</xdr:col>
      <xdr:colOff>34925</xdr:colOff>
      <xdr:row>16</xdr:row>
      <xdr:rowOff>38440</xdr:rowOff>
    </xdr:to>
    <xdr:sp macro="" textlink="">
      <xdr:nvSpPr>
        <xdr:cNvPr id="73" name="円/楕円 72"/>
        <xdr:cNvSpPr/>
      </xdr:nvSpPr>
      <xdr:spPr bwMode="auto">
        <a:xfrm>
          <a:off x="5600700" y="272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124817</xdr:rowOff>
    </xdr:from>
    <xdr:ext cx="762000" cy="259045"/>
    <xdr:sp macro="" textlink="">
      <xdr:nvSpPr>
        <xdr:cNvPr id="74" name="人口1人当たり決算額の推移該当値テキスト130"/>
        <xdr:cNvSpPr txBox="1"/>
      </xdr:nvSpPr>
      <xdr:spPr>
        <a:xfrm>
          <a:off x="5740400" y="257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151,631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167783</xdr:rowOff>
    </xdr:from>
    <xdr:to>
      <xdr:col>4</xdr:col>
      <xdr:colOff>520700</xdr:colOff>
      <xdr:row>16</xdr:row>
      <xdr:rowOff>97933</xdr:rowOff>
    </xdr:to>
    <xdr:sp macro="" textlink="">
      <xdr:nvSpPr>
        <xdr:cNvPr id="75" name="円/楕円 74"/>
        <xdr:cNvSpPr/>
      </xdr:nvSpPr>
      <xdr:spPr bwMode="auto">
        <a:xfrm>
          <a:off x="4953000" y="2787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108110</xdr:rowOff>
    </xdr:from>
    <xdr:ext cx="736600" cy="259045"/>
    <xdr:sp macro="" textlink="">
      <xdr:nvSpPr>
        <xdr:cNvPr id="76" name="テキスト ボックス 75"/>
        <xdr:cNvSpPr txBox="1"/>
      </xdr:nvSpPr>
      <xdr:spPr>
        <a:xfrm>
          <a:off x="4622800" y="255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145,385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144542</xdr:rowOff>
    </xdr:from>
    <xdr:to>
      <xdr:col>3</xdr:col>
      <xdr:colOff>955675</xdr:colOff>
      <xdr:row>16</xdr:row>
      <xdr:rowOff>74692</xdr:rowOff>
    </xdr:to>
    <xdr:sp macro="" textlink="">
      <xdr:nvSpPr>
        <xdr:cNvPr id="77" name="円/楕円 76"/>
        <xdr:cNvSpPr/>
      </xdr:nvSpPr>
      <xdr:spPr bwMode="auto">
        <a:xfrm>
          <a:off x="4254500" y="276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84869</xdr:rowOff>
    </xdr:from>
    <xdr:ext cx="762000" cy="259045"/>
    <xdr:sp macro="" textlink="">
      <xdr:nvSpPr>
        <xdr:cNvPr id="78" name="テキスト ボックス 77"/>
        <xdr:cNvSpPr txBox="1"/>
      </xdr:nvSpPr>
      <xdr:spPr>
        <a:xfrm>
          <a:off x="3924300" y="253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147,825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96345</xdr:rowOff>
    </xdr:from>
    <xdr:to>
      <xdr:col>3</xdr:col>
      <xdr:colOff>257175</xdr:colOff>
      <xdr:row>16</xdr:row>
      <xdr:rowOff>26495</xdr:rowOff>
    </xdr:to>
    <xdr:sp macro="" textlink="">
      <xdr:nvSpPr>
        <xdr:cNvPr id="79" name="円/楕円 78"/>
        <xdr:cNvSpPr/>
      </xdr:nvSpPr>
      <xdr:spPr bwMode="auto">
        <a:xfrm>
          <a:off x="3556000" y="271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36672</xdr:rowOff>
    </xdr:from>
    <xdr:ext cx="762000" cy="259045"/>
    <xdr:sp macro="" textlink="">
      <xdr:nvSpPr>
        <xdr:cNvPr id="80" name="テキスト ボックス 79"/>
        <xdr:cNvSpPr txBox="1"/>
      </xdr:nvSpPr>
      <xdr:spPr>
        <a:xfrm>
          <a:off x="3225800" y="24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134960</xdr:rowOff>
    </xdr:from>
    <xdr:to>
      <xdr:col>2</xdr:col>
      <xdr:colOff>692150</xdr:colOff>
      <xdr:row>16</xdr:row>
      <xdr:rowOff>65110</xdr:rowOff>
    </xdr:to>
    <xdr:sp macro="" textlink="">
      <xdr:nvSpPr>
        <xdr:cNvPr id="81" name="円/楕円 80"/>
        <xdr:cNvSpPr/>
      </xdr:nvSpPr>
      <xdr:spPr bwMode="auto">
        <a:xfrm>
          <a:off x="2857500" y="275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75287</xdr:rowOff>
    </xdr:from>
    <xdr:ext cx="762000" cy="259045"/>
    <xdr:sp macro="" textlink="">
      <xdr:nvSpPr>
        <xdr:cNvPr id="82" name="テキスト ボックス 81"/>
        <xdr:cNvSpPr txBox="1"/>
      </xdr:nvSpPr>
      <xdr:spPr>
        <a:xfrm>
          <a:off x="2527300" y="252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340151</xdr:rowOff>
    </xdr:from>
    <xdr:to>
      <xdr:col>4</xdr:col>
      <xdr:colOff>1117600</xdr:colOff>
      <xdr:row>36</xdr:row>
      <xdr:rowOff>110884</xdr:rowOff>
    </xdr:to>
    <xdr:cxnSp macro="">
      <xdr:nvCxnSpPr>
        <xdr:cNvPr id="116" name="直線コネクタ 115"/>
        <xdr:cNvCxnSpPr/>
      </xdr:nvCxnSpPr>
      <xdr:spPr bwMode="auto">
        <a:xfrm>
          <a:off x="5003800" y="6950501"/>
          <a:ext cx="647700" cy="113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305784</xdr:rowOff>
    </xdr:from>
    <xdr:to>
      <xdr:col>4</xdr:col>
      <xdr:colOff>469900</xdr:colOff>
      <xdr:row>35</xdr:row>
      <xdr:rowOff>340151</xdr:rowOff>
    </xdr:to>
    <xdr:cxnSp macro="">
      <xdr:nvCxnSpPr>
        <xdr:cNvPr id="119" name="直線コネクタ 118"/>
        <xdr:cNvCxnSpPr/>
      </xdr:nvCxnSpPr>
      <xdr:spPr bwMode="auto">
        <a:xfrm>
          <a:off x="4305300" y="6916134"/>
          <a:ext cx="6985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276009</xdr:rowOff>
    </xdr:from>
    <xdr:to>
      <xdr:col>3</xdr:col>
      <xdr:colOff>904875</xdr:colOff>
      <xdr:row>35</xdr:row>
      <xdr:rowOff>305784</xdr:rowOff>
    </xdr:to>
    <xdr:cxnSp macro="">
      <xdr:nvCxnSpPr>
        <xdr:cNvPr id="122" name="直線コネクタ 121"/>
        <xdr:cNvCxnSpPr/>
      </xdr:nvCxnSpPr>
      <xdr:spPr bwMode="auto">
        <a:xfrm>
          <a:off x="3606800" y="6886359"/>
          <a:ext cx="698500" cy="2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199619</xdr:rowOff>
    </xdr:from>
    <xdr:to>
      <xdr:col>3</xdr:col>
      <xdr:colOff>206375</xdr:colOff>
      <xdr:row>35</xdr:row>
      <xdr:rowOff>276009</xdr:rowOff>
    </xdr:to>
    <xdr:cxnSp macro="">
      <xdr:nvCxnSpPr>
        <xdr:cNvPr id="125" name="直線コネクタ 124"/>
        <xdr:cNvCxnSpPr/>
      </xdr:nvCxnSpPr>
      <xdr:spPr bwMode="auto">
        <a:xfrm>
          <a:off x="2908300" y="6809969"/>
          <a:ext cx="698500" cy="7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181919</xdr:rowOff>
    </xdr:from>
    <xdr:ext cx="762000" cy="259045"/>
    <xdr:sp macro="" textlink="">
      <xdr:nvSpPr>
        <xdr:cNvPr id="129" name="テキスト ボックス 128"/>
        <xdr:cNvSpPr txBox="1"/>
      </xdr:nvSpPr>
      <xdr:spPr>
        <a:xfrm>
          <a:off x="25273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60084</xdr:rowOff>
    </xdr:from>
    <xdr:to>
      <xdr:col>5</xdr:col>
      <xdr:colOff>34925</xdr:colOff>
      <xdr:row>36</xdr:row>
      <xdr:rowOff>161684</xdr:rowOff>
    </xdr:to>
    <xdr:sp macro="" textlink="">
      <xdr:nvSpPr>
        <xdr:cNvPr id="135" name="円/楕円 134"/>
        <xdr:cNvSpPr/>
      </xdr:nvSpPr>
      <xdr:spPr bwMode="auto">
        <a:xfrm>
          <a:off x="5600700" y="701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32161</xdr:rowOff>
    </xdr:from>
    <xdr:ext cx="762000" cy="259045"/>
    <xdr:sp macro="" textlink="">
      <xdr:nvSpPr>
        <xdr:cNvPr id="136" name="人口1人当たり決算額の推移該当値テキスト445"/>
        <xdr:cNvSpPr txBox="1"/>
      </xdr:nvSpPr>
      <xdr:spPr>
        <a:xfrm>
          <a:off x="5740400" y="6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289351</xdr:rowOff>
    </xdr:from>
    <xdr:to>
      <xdr:col>4</xdr:col>
      <xdr:colOff>520700</xdr:colOff>
      <xdr:row>36</xdr:row>
      <xdr:rowOff>48051</xdr:rowOff>
    </xdr:to>
    <xdr:sp macro="" textlink="">
      <xdr:nvSpPr>
        <xdr:cNvPr id="137" name="円/楕円 136"/>
        <xdr:cNvSpPr/>
      </xdr:nvSpPr>
      <xdr:spPr bwMode="auto">
        <a:xfrm>
          <a:off x="4953000" y="689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32828</xdr:rowOff>
    </xdr:from>
    <xdr:ext cx="736600" cy="259045"/>
    <xdr:sp macro="" textlink="">
      <xdr:nvSpPr>
        <xdr:cNvPr id="138" name="テキスト ボックス 137"/>
        <xdr:cNvSpPr txBox="1"/>
      </xdr:nvSpPr>
      <xdr:spPr>
        <a:xfrm>
          <a:off x="4622800" y="698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254984</xdr:rowOff>
    </xdr:from>
    <xdr:to>
      <xdr:col>3</xdr:col>
      <xdr:colOff>955675</xdr:colOff>
      <xdr:row>36</xdr:row>
      <xdr:rowOff>13684</xdr:rowOff>
    </xdr:to>
    <xdr:sp macro="" textlink="">
      <xdr:nvSpPr>
        <xdr:cNvPr id="139" name="円/楕円 138"/>
        <xdr:cNvSpPr/>
      </xdr:nvSpPr>
      <xdr:spPr bwMode="auto">
        <a:xfrm>
          <a:off x="4254500" y="686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341361</xdr:rowOff>
    </xdr:from>
    <xdr:ext cx="762000" cy="259045"/>
    <xdr:sp macro="" textlink="">
      <xdr:nvSpPr>
        <xdr:cNvPr id="140" name="テキスト ボックス 139"/>
        <xdr:cNvSpPr txBox="1"/>
      </xdr:nvSpPr>
      <xdr:spPr>
        <a:xfrm>
          <a:off x="3924300" y="695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225209</xdr:rowOff>
    </xdr:from>
    <xdr:to>
      <xdr:col>3</xdr:col>
      <xdr:colOff>257175</xdr:colOff>
      <xdr:row>35</xdr:row>
      <xdr:rowOff>326809</xdr:rowOff>
    </xdr:to>
    <xdr:sp macro="" textlink="">
      <xdr:nvSpPr>
        <xdr:cNvPr id="141" name="円/楕円 140"/>
        <xdr:cNvSpPr/>
      </xdr:nvSpPr>
      <xdr:spPr bwMode="auto">
        <a:xfrm>
          <a:off x="3556000" y="683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311586</xdr:rowOff>
    </xdr:from>
    <xdr:ext cx="762000" cy="259045"/>
    <xdr:sp macro="" textlink="">
      <xdr:nvSpPr>
        <xdr:cNvPr id="142" name="テキスト ボックス 141"/>
        <xdr:cNvSpPr txBox="1"/>
      </xdr:nvSpPr>
      <xdr:spPr>
        <a:xfrm>
          <a:off x="3225800" y="692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148819</xdr:rowOff>
    </xdr:from>
    <xdr:to>
      <xdr:col>2</xdr:col>
      <xdr:colOff>692150</xdr:colOff>
      <xdr:row>35</xdr:row>
      <xdr:rowOff>250419</xdr:rowOff>
    </xdr:to>
    <xdr:sp macro="" textlink="">
      <xdr:nvSpPr>
        <xdr:cNvPr id="143" name="円/楕円 142"/>
        <xdr:cNvSpPr/>
      </xdr:nvSpPr>
      <xdr:spPr bwMode="auto">
        <a:xfrm>
          <a:off x="2857500" y="67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235196</xdr:rowOff>
    </xdr:from>
    <xdr:ext cx="762000" cy="259045"/>
    <xdr:sp macro="" textlink="">
      <xdr:nvSpPr>
        <xdr:cNvPr id="144" name="テキスト ボックス 143"/>
        <xdr:cNvSpPr txBox="1"/>
      </xdr:nvSpPr>
      <xdr:spPr>
        <a:xfrm>
          <a:off x="2527300" y="68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財政調整基金は、歳計剰余金処分による積立を</a:t>
          </a:r>
          <a:r>
            <a:rPr kumimoji="1" lang="en-US" altLang="ja-JP" sz="1400">
              <a:latin typeface="ＭＳ ゴシック" pitchFamily="49" charset="-128"/>
              <a:ea typeface="ＭＳ ゴシック" pitchFamily="49" charset="-128"/>
            </a:rPr>
            <a:t>180,000</a:t>
          </a:r>
          <a:r>
            <a:rPr kumimoji="1" lang="ja-JP" altLang="en-US" sz="1400">
              <a:latin typeface="ＭＳ ゴシック" pitchFamily="49" charset="-128"/>
              <a:ea typeface="ＭＳ ゴシック" pitchFamily="49" charset="-128"/>
            </a:rPr>
            <a:t>千円行ったが、新庁舎建築に多額の費用を要したことから</a:t>
          </a:r>
          <a:r>
            <a:rPr kumimoji="1" lang="en-US" altLang="ja-JP" sz="1400">
              <a:latin typeface="ＭＳ ゴシック" pitchFamily="49" charset="-128"/>
              <a:ea typeface="ＭＳ ゴシック" pitchFamily="49" charset="-128"/>
            </a:rPr>
            <a:t>337,205</a:t>
          </a:r>
          <a:r>
            <a:rPr kumimoji="1" lang="ja-JP" altLang="en-US" sz="1400">
              <a:latin typeface="ＭＳ ゴシック" pitchFamily="49" charset="-128"/>
              <a:ea typeface="ＭＳ ゴシック" pitchFamily="49" charset="-128"/>
            </a:rPr>
            <a:t>千円の取り崩しを行ったことにより減少した。実質収支額は、年度末に町債の借入等を調整したことから、前年度並みとなった。実質単年度収支は、財政調整基金の取り崩しが大きかったことからその値がマイナスとなった。今後、財政調整基金の大幅な取り崩しは臨時的なものにとどめるように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連結決算となるすべての会計において黒字決算となった。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ただし、病院事業会計の単年度損益は</a:t>
          </a:r>
          <a:r>
            <a:rPr kumimoji="1" lang="en-US" altLang="ja-JP" sz="1400">
              <a:latin typeface="ＭＳ ゴシック" pitchFamily="49" charset="-128"/>
              <a:ea typeface="ＭＳ ゴシック" pitchFamily="49" charset="-128"/>
            </a:rPr>
            <a:t>19,178</a:t>
          </a:r>
          <a:r>
            <a:rPr kumimoji="1" lang="ja-JP" altLang="en-US" sz="1400">
              <a:latin typeface="ＭＳ ゴシック" pitchFamily="49" charset="-128"/>
              <a:ea typeface="ＭＳ ゴシック" pitchFamily="49" charset="-128"/>
            </a:rPr>
            <a:t>千円の赤字だった。病院建設に係る減価償却費の増加と新会計基準の適用が影響したもの。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今後は減価償却費が減少し、改善する見込み。</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元利償還金については、町債の借入を抑えてきたことから、平成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年度以降減少してきた。また、借り入れる町債については、辺地債や過疎債など交付税措置率の高いものに限る方針としてきたことで値が減少してきた。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公営企業債においては、病院建設に係る元金償還や簡易水道事業によるものが増加し、今後も増える見込みである。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今後も元金償還を上回る町債の借入は行わないことを方針として、公債費の抑制を図る。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最も影響が大きい町債の残高は、これまでの借入抑制方針により減少してきた。ただし、公営企業債等については、簡易水道事業にかかるものが今後、増加していく見込みである。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退職手当負担見込額は、職員数の減少により減少しており、今後も減少していく見込。なお、平成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年度に大きく減少しているのは、平成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年度の算定において誤り（過大）があったことが影響している。充当可能基金は、平成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年度に新庁舎建築事業があったことから例年より多く取り崩したので減少した。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今後、将来の大型事業に備え公共施設整備基金の積立を実施していく。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13822996</v>
      </c>
      <c r="BO4" s="349"/>
      <c r="BP4" s="349"/>
      <c r="BQ4" s="349"/>
      <c r="BR4" s="349"/>
      <c r="BS4" s="349"/>
      <c r="BT4" s="349"/>
      <c r="BU4" s="350"/>
      <c r="BV4" s="348">
        <v>12641434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13238114</v>
      </c>
      <c r="BO5" s="386"/>
      <c r="BP5" s="386"/>
      <c r="BQ5" s="386"/>
      <c r="BR5" s="386"/>
      <c r="BS5" s="386"/>
      <c r="BT5" s="386"/>
      <c r="BU5" s="387"/>
      <c r="BV5" s="385">
        <v>12037826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84.9</v>
      </c>
      <c r="CU5" s="383"/>
      <c r="CV5" s="383"/>
      <c r="CW5" s="383"/>
      <c r="CX5" s="383"/>
      <c r="CY5" s="383"/>
      <c r="CZ5" s="383"/>
      <c r="DA5" s="384"/>
      <c r="DB5" s="382">
        <v>84.3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584882</v>
      </c>
      <c r="BO6" s="386"/>
      <c r="BP6" s="386"/>
      <c r="BQ6" s="386"/>
      <c r="BR6" s="386"/>
      <c r="BS6" s="386"/>
      <c r="BT6" s="386"/>
      <c r="BU6" s="387"/>
      <c r="BV6" s="385">
        <v>603608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87.1</v>
      </c>
      <c r="CU6" s="423"/>
      <c r="CV6" s="423"/>
      <c r="CW6" s="423"/>
      <c r="CX6" s="423"/>
      <c r="CY6" s="423"/>
      <c r="CZ6" s="423"/>
      <c r="DA6" s="424"/>
      <c r="DB6" s="422">
        <v>86.6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228698</v>
      </c>
      <c r="BO7" s="386"/>
      <c r="BP7" s="386"/>
      <c r="BQ7" s="386"/>
      <c r="BR7" s="386"/>
      <c r="BS7" s="386"/>
      <c r="BT7" s="386"/>
      <c r="BU7" s="387"/>
      <c r="BV7" s="385">
        <v>246537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8173340</v>
      </c>
      <c r="CU7" s="386"/>
      <c r="CV7" s="386"/>
      <c r="CW7" s="386"/>
      <c r="CX7" s="386"/>
      <c r="CY7" s="386"/>
      <c r="CZ7" s="386"/>
      <c r="DA7" s="387"/>
      <c r="DB7" s="385">
        <v>8351653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356184</v>
      </c>
      <c r="BO8" s="386"/>
      <c r="BP8" s="386"/>
      <c r="BQ8" s="386"/>
      <c r="BR8" s="386"/>
      <c r="BS8" s="386"/>
      <c r="BT8" s="386"/>
      <c r="BU8" s="387"/>
      <c r="BV8" s="385">
        <v>357071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0.19</v>
      </c>
      <c r="CU8" s="426"/>
      <c r="CV8" s="426"/>
      <c r="CW8" s="426"/>
      <c r="CX8" s="426"/>
      <c r="CY8" s="426"/>
      <c r="CZ8" s="426"/>
      <c r="DA8" s="427"/>
      <c r="DB8" s="425">
        <v>0.19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16981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-887</v>
      </c>
      <c r="BO9" s="386"/>
      <c r="BP9" s="386"/>
      <c r="BQ9" s="386"/>
      <c r="BR9" s="386"/>
      <c r="BS9" s="386"/>
      <c r="BT9" s="386"/>
      <c r="BU9" s="387"/>
      <c r="BV9" s="385">
        <v>-48171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15.9</v>
      </c>
      <c r="CU9" s="383"/>
      <c r="CV9" s="383"/>
      <c r="CW9" s="383"/>
      <c r="CX9" s="383"/>
      <c r="CY9" s="383"/>
      <c r="CZ9" s="383"/>
      <c r="DA9" s="384"/>
      <c r="DB9" s="382">
        <v>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18761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1551</v>
      </c>
      <c r="BO10" s="386"/>
      <c r="BP10" s="386"/>
      <c r="BQ10" s="386"/>
      <c r="BR10" s="386"/>
      <c r="BS10" s="386"/>
      <c r="BT10" s="386"/>
      <c r="BU10" s="387"/>
      <c r="BV10" s="385">
        <v>1499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16579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337205</v>
      </c>
      <c r="BO12" s="386"/>
      <c r="BP12" s="386"/>
      <c r="BQ12" s="386"/>
      <c r="BR12" s="386"/>
      <c r="BS12" s="386"/>
      <c r="BT12" s="386"/>
      <c r="BU12" s="387"/>
      <c r="BV12" s="385">
        <v>68653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16507</v>
      </c>
      <c r="S13" s="467"/>
      <c r="T13" s="467"/>
      <c r="U13" s="467"/>
      <c r="V13" s="468"/>
      <c r="W13" s="401" t="s">
        <v>124</v>
      </c>
      <c r="X13" s="402"/>
      <c r="Y13" s="402"/>
      <c r="Z13" s="402"/>
      <c r="AA13" s="402"/>
      <c r="AB13" s="392"/>
      <c r="AC13" s="436">
        <v>3510</v>
      </c>
      <c r="AD13" s="437"/>
      <c r="AE13" s="437"/>
      <c r="AF13" s="437"/>
      <c r="AG13" s="476"/>
      <c r="AH13" s="436">
        <v>3792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-336541</v>
      </c>
      <c r="BO13" s="386"/>
      <c r="BP13" s="386"/>
      <c r="BQ13" s="386"/>
      <c r="BR13" s="386"/>
      <c r="BS13" s="386"/>
      <c r="BT13" s="386"/>
      <c r="BU13" s="387"/>
      <c r="BV13" s="385">
        <v>-115325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16981</v>
      </c>
      <c r="S14" s="467"/>
      <c r="T14" s="467"/>
      <c r="U14" s="467"/>
      <c r="V14" s="468"/>
      <c r="W14" s="375"/>
      <c r="X14" s="376"/>
      <c r="Y14" s="376"/>
      <c r="Z14" s="376"/>
      <c r="AA14" s="376"/>
      <c r="AB14" s="365"/>
      <c r="AC14" s="469">
        <v>38.9</v>
      </c>
      <c r="AD14" s="470"/>
      <c r="AE14" s="470"/>
      <c r="AF14" s="470"/>
      <c r="AG14" s="471"/>
      <c r="AH14" s="469">
        <v>37.799999999999997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35</v>
      </c>
      <c r="CU14" s="481"/>
      <c r="CV14" s="481"/>
      <c r="CW14" s="481"/>
      <c r="CX14" s="481"/>
      <c r="CY14" s="481"/>
      <c r="CZ14" s="481"/>
      <c r="DA14" s="482"/>
      <c r="DB14" s="480">
        <v>45.5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16908</v>
      </c>
      <c r="S15" s="467"/>
      <c r="T15" s="467"/>
      <c r="U15" s="467"/>
      <c r="V15" s="468"/>
      <c r="W15" s="401" t="s">
        <v>131</v>
      </c>
      <c r="X15" s="402"/>
      <c r="Y15" s="402"/>
      <c r="Z15" s="402"/>
      <c r="AA15" s="402"/>
      <c r="AB15" s="392"/>
      <c r="AC15" s="436">
        <v>1453</v>
      </c>
      <c r="AD15" s="437"/>
      <c r="AE15" s="437"/>
      <c r="AF15" s="437"/>
      <c r="AG15" s="476"/>
      <c r="AH15" s="436">
        <v>1828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1267367</v>
      </c>
      <c r="BO15" s="349"/>
      <c r="BP15" s="349"/>
      <c r="BQ15" s="349"/>
      <c r="BR15" s="349"/>
      <c r="BS15" s="349"/>
      <c r="BT15" s="349"/>
      <c r="BU15" s="350"/>
      <c r="BV15" s="348">
        <v>1253176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16.100000000000001</v>
      </c>
      <c r="AD16" s="470"/>
      <c r="AE16" s="470"/>
      <c r="AF16" s="470"/>
      <c r="AG16" s="471"/>
      <c r="AH16" s="469">
        <v>18.2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6439888</v>
      </c>
      <c r="BO16" s="386"/>
      <c r="BP16" s="386"/>
      <c r="BQ16" s="386"/>
      <c r="BR16" s="386"/>
      <c r="BS16" s="386"/>
      <c r="BT16" s="386"/>
      <c r="BU16" s="387"/>
      <c r="BV16" s="385">
        <v>6482650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4053</v>
      </c>
      <c r="AD17" s="437"/>
      <c r="AE17" s="437"/>
      <c r="AF17" s="437"/>
      <c r="AG17" s="476"/>
      <c r="AH17" s="436">
        <v>4401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1565264</v>
      </c>
      <c r="BO17" s="386"/>
      <c r="BP17" s="386"/>
      <c r="BQ17" s="386"/>
      <c r="BR17" s="386"/>
      <c r="BS17" s="386"/>
      <c r="BT17" s="386"/>
      <c r="BU17" s="387"/>
      <c r="BV17" s="385">
        <v>1559443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544.66999999999996</v>
      </c>
      <c r="M18" s="498"/>
      <c r="N18" s="498"/>
      <c r="O18" s="498"/>
      <c r="P18" s="498"/>
      <c r="Q18" s="498"/>
      <c r="R18" s="499"/>
      <c r="S18" s="499"/>
      <c r="T18" s="499"/>
      <c r="U18" s="499"/>
      <c r="V18" s="500"/>
      <c r="W18" s="403"/>
      <c r="X18" s="404"/>
      <c r="Y18" s="404"/>
      <c r="Z18" s="404"/>
      <c r="AA18" s="404"/>
      <c r="AB18" s="395"/>
      <c r="AC18" s="501">
        <v>45</v>
      </c>
      <c r="AD18" s="502"/>
      <c r="AE18" s="502"/>
      <c r="AF18" s="502"/>
      <c r="AG18" s="503"/>
      <c r="AH18" s="501">
        <v>43.9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6782858</v>
      </c>
      <c r="BO18" s="386"/>
      <c r="BP18" s="386"/>
      <c r="BQ18" s="386"/>
      <c r="BR18" s="386"/>
      <c r="BS18" s="386"/>
      <c r="BT18" s="386"/>
      <c r="BU18" s="387"/>
      <c r="BV18" s="385">
        <v>6856440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9401389</v>
      </c>
      <c r="BO19" s="386"/>
      <c r="BP19" s="386"/>
      <c r="BQ19" s="386"/>
      <c r="BR19" s="386"/>
      <c r="BS19" s="386"/>
      <c r="BT19" s="386"/>
      <c r="BU19" s="387"/>
      <c r="BV19" s="385">
        <v>9332370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5906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9709090</v>
      </c>
      <c r="BO23" s="386"/>
      <c r="BP23" s="386"/>
      <c r="BQ23" s="386"/>
      <c r="BR23" s="386"/>
      <c r="BS23" s="386"/>
      <c r="BT23" s="386"/>
      <c r="BU23" s="387"/>
      <c r="BV23" s="385">
        <v>10336479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7919</v>
      </c>
      <c r="R24" s="437"/>
      <c r="S24" s="437"/>
      <c r="T24" s="437"/>
      <c r="U24" s="437"/>
      <c r="V24" s="476"/>
      <c r="W24" s="531"/>
      <c r="X24" s="519"/>
      <c r="Y24" s="520"/>
      <c r="Z24" s="435" t="s">
        <v>154</v>
      </c>
      <c r="AA24" s="415"/>
      <c r="AB24" s="415"/>
      <c r="AC24" s="415"/>
      <c r="AD24" s="415"/>
      <c r="AE24" s="415"/>
      <c r="AF24" s="415"/>
      <c r="AG24" s="416"/>
      <c r="AH24" s="436">
        <v>263</v>
      </c>
      <c r="AI24" s="437"/>
      <c r="AJ24" s="437"/>
      <c r="AK24" s="437"/>
      <c r="AL24" s="476"/>
      <c r="AM24" s="436">
        <v>812144</v>
      </c>
      <c r="AN24" s="437"/>
      <c r="AO24" s="437"/>
      <c r="AP24" s="437"/>
      <c r="AQ24" s="437"/>
      <c r="AR24" s="476"/>
      <c r="AS24" s="436">
        <v>3088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8792689</v>
      </c>
      <c r="BO24" s="386"/>
      <c r="BP24" s="386"/>
      <c r="BQ24" s="386"/>
      <c r="BR24" s="386"/>
      <c r="BS24" s="386"/>
      <c r="BT24" s="386"/>
      <c r="BU24" s="387"/>
      <c r="BV24" s="385">
        <v>9273567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5939</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694080</v>
      </c>
      <c r="BO25" s="349"/>
      <c r="BP25" s="349"/>
      <c r="BQ25" s="349"/>
      <c r="BR25" s="349"/>
      <c r="BS25" s="349"/>
      <c r="BT25" s="349"/>
      <c r="BU25" s="350"/>
      <c r="BV25" s="348">
        <v>936259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5446</v>
      </c>
      <c r="R26" s="437"/>
      <c r="S26" s="437"/>
      <c r="T26" s="437"/>
      <c r="U26" s="437"/>
      <c r="V26" s="476"/>
      <c r="W26" s="531"/>
      <c r="X26" s="519"/>
      <c r="Y26" s="520"/>
      <c r="Z26" s="435" t="s">
        <v>160</v>
      </c>
      <c r="AA26" s="541"/>
      <c r="AB26" s="541"/>
      <c r="AC26" s="541"/>
      <c r="AD26" s="541"/>
      <c r="AE26" s="541"/>
      <c r="AF26" s="541"/>
      <c r="AG26" s="542"/>
      <c r="AH26" s="436">
        <v>37</v>
      </c>
      <c r="AI26" s="437"/>
      <c r="AJ26" s="437"/>
      <c r="AK26" s="437"/>
      <c r="AL26" s="476"/>
      <c r="AM26" s="436">
        <v>106560</v>
      </c>
      <c r="AN26" s="437"/>
      <c r="AO26" s="437"/>
      <c r="AP26" s="437"/>
      <c r="AQ26" s="437"/>
      <c r="AR26" s="476"/>
      <c r="AS26" s="436">
        <v>2880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3163</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2606</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1334515</v>
      </c>
      <c r="BO28" s="349"/>
      <c r="BP28" s="349"/>
      <c r="BQ28" s="349"/>
      <c r="BR28" s="349"/>
      <c r="BS28" s="349"/>
      <c r="BT28" s="349"/>
      <c r="BU28" s="350"/>
      <c r="BV28" s="348">
        <v>1490169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2376</v>
      </c>
      <c r="R29" s="437"/>
      <c r="S29" s="437"/>
      <c r="T29" s="437"/>
      <c r="U29" s="437"/>
      <c r="V29" s="476"/>
      <c r="W29" s="532"/>
      <c r="X29" s="533"/>
      <c r="Y29" s="534"/>
      <c r="Z29" s="435" t="s">
        <v>170</v>
      </c>
      <c r="AA29" s="415"/>
      <c r="AB29" s="415"/>
      <c r="AC29" s="415"/>
      <c r="AD29" s="415"/>
      <c r="AE29" s="415"/>
      <c r="AF29" s="415"/>
      <c r="AG29" s="416"/>
      <c r="AH29" s="436">
        <v>263</v>
      </c>
      <c r="AI29" s="437"/>
      <c r="AJ29" s="437"/>
      <c r="AK29" s="437"/>
      <c r="AL29" s="476"/>
      <c r="AM29" s="436">
        <v>812144</v>
      </c>
      <c r="AN29" s="437"/>
      <c r="AO29" s="437"/>
      <c r="AP29" s="437"/>
      <c r="AQ29" s="437"/>
      <c r="AR29" s="476"/>
      <c r="AS29" s="436">
        <v>3088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277776</v>
      </c>
      <c r="BO29" s="386"/>
      <c r="BP29" s="386"/>
      <c r="BQ29" s="386"/>
      <c r="BR29" s="386"/>
      <c r="BS29" s="386"/>
      <c r="BT29" s="386"/>
      <c r="BU29" s="387"/>
      <c r="BV29" s="385">
        <v>277599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757344</v>
      </c>
      <c r="BO30" s="555"/>
      <c r="BP30" s="555"/>
      <c r="BQ30" s="555"/>
      <c r="BR30" s="555"/>
      <c r="BS30" s="555"/>
      <c r="BT30" s="555"/>
      <c r="BU30" s="556"/>
      <c r="BV30" s="554">
        <v>1399673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山都町国民健康保険特別会計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山都町水道事業会計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山都町簡易水道特別会計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熊本県市町村総合事務組合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まちづくりやべ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山都町住宅新築資金等貸付事業特別会計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山都町介護保険特別会計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山都町病院事業会計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山都町国民宿舎特別会計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上益城消防組合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虹の通潤館</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山都町後期高齢者医療特別会計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上益城広域連合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清和文楽の里協会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熊本県後期高齢者医療広域連合（一般会計）</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清和資源</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熊本県後期高齢者医療広域連合（後期高齢者医療特別会計）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f t="shared" si="3"/>
        <v>19</v>
      </c>
      <c r="CP38" s="566"/>
      <c r="CQ38" s="567" t="str">
        <f>IF('各会計、関係団体の財政状況及び健全化判断比率'!BS11="","",'各会計、関係団体の財政状況及び健全化判断比率'!BS11)</f>
        <v>清和高原野菜市場</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20</v>
      </c>
      <c r="CP39" s="566"/>
      <c r="CQ39" s="567" t="str">
        <f>IF('各会計、関係団体の財政状況及び健全化判断比率'!BS12="","",'各会計、関係団体の財政状況及び健全化判断比率'!BS12)</f>
        <v>そよ風遊学協会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1145802</v>
      </c>
      <c r="S5" s="583"/>
      <c r="T5" s="583"/>
      <c r="U5" s="583"/>
      <c r="V5" s="583"/>
      <c r="W5" s="583"/>
      <c r="X5" s="583"/>
      <c r="Y5" s="584"/>
      <c r="Z5" s="585">
        <v>8.3000000000000007</v>
      </c>
      <c r="AA5" s="585"/>
      <c r="AB5" s="585"/>
      <c r="AC5" s="585"/>
      <c r="AD5" s="586">
        <v>1145802</v>
      </c>
      <c r="AE5" s="586"/>
      <c r="AF5" s="586"/>
      <c r="AG5" s="586"/>
      <c r="AH5" s="586"/>
      <c r="AI5" s="586"/>
      <c r="AJ5" s="586"/>
      <c r="AK5" s="586"/>
      <c r="AL5" s="587">
        <v>14.7</v>
      </c>
      <c r="AM5" s="588"/>
      <c r="AN5" s="588"/>
      <c r="AO5" s="589"/>
      <c r="AP5" s="579" t="s">
        <v>208</v>
      </c>
      <c r="AQ5" s="580"/>
      <c r="AR5" s="580"/>
      <c r="AS5" s="580"/>
      <c r="AT5" s="580"/>
      <c r="AU5" s="580"/>
      <c r="AV5" s="580"/>
      <c r="AW5" s="580"/>
      <c r="AX5" s="580"/>
      <c r="AY5" s="580"/>
      <c r="AZ5" s="580"/>
      <c r="BA5" s="580"/>
      <c r="BB5" s="580"/>
      <c r="BC5" s="580"/>
      <c r="BD5" s="580"/>
      <c r="BE5" s="580"/>
      <c r="BF5" s="581"/>
      <c r="BG5" s="593">
        <v>1143921</v>
      </c>
      <c r="BH5" s="594"/>
      <c r="BI5" s="594"/>
      <c r="BJ5" s="594"/>
      <c r="BK5" s="594"/>
      <c r="BL5" s="594"/>
      <c r="BM5" s="594"/>
      <c r="BN5" s="595"/>
      <c r="BO5" s="596">
        <v>99.8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214702</v>
      </c>
      <c r="S6" s="594"/>
      <c r="T6" s="594"/>
      <c r="U6" s="594"/>
      <c r="V6" s="594"/>
      <c r="W6" s="594"/>
      <c r="X6" s="594"/>
      <c r="Y6" s="595"/>
      <c r="Z6" s="596">
        <v>1.6</v>
      </c>
      <c r="AA6" s="596"/>
      <c r="AB6" s="596"/>
      <c r="AC6" s="596"/>
      <c r="AD6" s="597">
        <v>214702</v>
      </c>
      <c r="AE6" s="597"/>
      <c r="AF6" s="597"/>
      <c r="AG6" s="597"/>
      <c r="AH6" s="597"/>
      <c r="AI6" s="597"/>
      <c r="AJ6" s="597"/>
      <c r="AK6" s="597"/>
      <c r="AL6" s="598">
        <v>2.8</v>
      </c>
      <c r="AM6" s="599"/>
      <c r="AN6" s="599"/>
      <c r="AO6" s="600"/>
      <c r="AP6" s="590" t="s">
        <v>214</v>
      </c>
      <c r="AQ6" s="591"/>
      <c r="AR6" s="591"/>
      <c r="AS6" s="591"/>
      <c r="AT6" s="591"/>
      <c r="AU6" s="591"/>
      <c r="AV6" s="591"/>
      <c r="AW6" s="591"/>
      <c r="AX6" s="591"/>
      <c r="AY6" s="591"/>
      <c r="AZ6" s="591"/>
      <c r="BA6" s="591"/>
      <c r="BB6" s="591"/>
      <c r="BC6" s="591"/>
      <c r="BD6" s="591"/>
      <c r="BE6" s="591"/>
      <c r="BF6" s="592"/>
      <c r="BG6" s="593">
        <v>1143921</v>
      </c>
      <c r="BH6" s="594"/>
      <c r="BI6" s="594"/>
      <c r="BJ6" s="594"/>
      <c r="BK6" s="594"/>
      <c r="BL6" s="594"/>
      <c r="BM6" s="594"/>
      <c r="BN6" s="595"/>
      <c r="BO6" s="596">
        <v>99.8</v>
      </c>
      <c r="BP6" s="596"/>
      <c r="BQ6" s="596"/>
      <c r="BR6" s="596"/>
      <c r="BS6" s="597" t="s">
        <v>215</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96806</v>
      </c>
      <c r="CS6" s="594"/>
      <c r="CT6" s="594"/>
      <c r="CU6" s="594"/>
      <c r="CV6" s="594"/>
      <c r="CW6" s="594"/>
      <c r="CX6" s="594"/>
      <c r="CY6" s="595"/>
      <c r="CZ6" s="596">
        <v>0.7</v>
      </c>
      <c r="DA6" s="596"/>
      <c r="DB6" s="596"/>
      <c r="DC6" s="596"/>
      <c r="DD6" s="602" t="s">
        <v>215</v>
      </c>
      <c r="DE6" s="594"/>
      <c r="DF6" s="594"/>
      <c r="DG6" s="594"/>
      <c r="DH6" s="594"/>
      <c r="DI6" s="594"/>
      <c r="DJ6" s="594"/>
      <c r="DK6" s="594"/>
      <c r="DL6" s="594"/>
      <c r="DM6" s="594"/>
      <c r="DN6" s="594"/>
      <c r="DO6" s="594"/>
      <c r="DP6" s="595"/>
      <c r="DQ6" s="602">
        <v>96806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1741</v>
      </c>
      <c r="S7" s="594"/>
      <c r="T7" s="594"/>
      <c r="U7" s="594"/>
      <c r="V7" s="594"/>
      <c r="W7" s="594"/>
      <c r="X7" s="594"/>
      <c r="Y7" s="595"/>
      <c r="Z7" s="596">
        <v>0</v>
      </c>
      <c r="AA7" s="596"/>
      <c r="AB7" s="596"/>
      <c r="AC7" s="596"/>
      <c r="AD7" s="597">
        <v>1741</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431693</v>
      </c>
      <c r="BH7" s="594"/>
      <c r="BI7" s="594"/>
      <c r="BJ7" s="594"/>
      <c r="BK7" s="594"/>
      <c r="BL7" s="594"/>
      <c r="BM7" s="594"/>
      <c r="BN7" s="595"/>
      <c r="BO7" s="596">
        <v>37.700000000000003</v>
      </c>
      <c r="BP7" s="596"/>
      <c r="BQ7" s="596"/>
      <c r="BR7" s="596"/>
      <c r="BS7" s="597" t="s">
        <v>215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2605485</v>
      </c>
      <c r="CS7" s="594"/>
      <c r="CT7" s="594"/>
      <c r="CU7" s="594"/>
      <c r="CV7" s="594"/>
      <c r="CW7" s="594"/>
      <c r="CX7" s="594"/>
      <c r="CY7" s="595"/>
      <c r="CZ7" s="596">
        <v>19.7</v>
      </c>
      <c r="DA7" s="596"/>
      <c r="DB7" s="596"/>
      <c r="DC7" s="596"/>
      <c r="DD7" s="602">
        <v>1155080</v>
      </c>
      <c r="DE7" s="594"/>
      <c r="DF7" s="594"/>
      <c r="DG7" s="594"/>
      <c r="DH7" s="594"/>
      <c r="DI7" s="594"/>
      <c r="DJ7" s="594"/>
      <c r="DK7" s="594"/>
      <c r="DL7" s="594"/>
      <c r="DM7" s="594"/>
      <c r="DN7" s="594"/>
      <c r="DO7" s="594"/>
      <c r="DP7" s="595"/>
      <c r="DQ7" s="602">
        <v>1586998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6280</v>
      </c>
      <c r="S8" s="594"/>
      <c r="T8" s="594"/>
      <c r="U8" s="594"/>
      <c r="V8" s="594"/>
      <c r="W8" s="594"/>
      <c r="X8" s="594"/>
      <c r="Y8" s="595"/>
      <c r="Z8" s="596">
        <v>0</v>
      </c>
      <c r="AA8" s="596"/>
      <c r="AB8" s="596"/>
      <c r="AC8" s="596"/>
      <c r="AD8" s="597">
        <v>6280</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22747</v>
      </c>
      <c r="BH8" s="594"/>
      <c r="BI8" s="594"/>
      <c r="BJ8" s="594"/>
      <c r="BK8" s="594"/>
      <c r="BL8" s="594"/>
      <c r="BM8" s="594"/>
      <c r="BN8" s="595"/>
      <c r="BO8" s="596">
        <v>2</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3215195</v>
      </c>
      <c r="CS8" s="594"/>
      <c r="CT8" s="594"/>
      <c r="CU8" s="594"/>
      <c r="CV8" s="594"/>
      <c r="CW8" s="594"/>
      <c r="CX8" s="594"/>
      <c r="CY8" s="595"/>
      <c r="CZ8" s="596">
        <v>24.3</v>
      </c>
      <c r="DA8" s="596"/>
      <c r="DB8" s="596"/>
      <c r="DC8" s="596"/>
      <c r="DD8" s="602">
        <v>11138</v>
      </c>
      <c r="DE8" s="594"/>
      <c r="DF8" s="594"/>
      <c r="DG8" s="594"/>
      <c r="DH8" s="594"/>
      <c r="DI8" s="594"/>
      <c r="DJ8" s="594"/>
      <c r="DK8" s="594"/>
      <c r="DL8" s="594"/>
      <c r="DM8" s="594"/>
      <c r="DN8" s="594"/>
      <c r="DO8" s="594"/>
      <c r="DP8" s="595"/>
      <c r="DQ8" s="602">
        <v>2027938</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6257</v>
      </c>
      <c r="S9" s="594"/>
      <c r="T9" s="594"/>
      <c r="U9" s="594"/>
      <c r="V9" s="594"/>
      <c r="W9" s="594"/>
      <c r="X9" s="594"/>
      <c r="Y9" s="595"/>
      <c r="Z9" s="596">
        <v>0</v>
      </c>
      <c r="AA9" s="596"/>
      <c r="AB9" s="596"/>
      <c r="AC9" s="596"/>
      <c r="AD9" s="597">
        <v>6257</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356365</v>
      </c>
      <c r="BH9" s="594"/>
      <c r="BI9" s="594"/>
      <c r="BJ9" s="594"/>
      <c r="BK9" s="594"/>
      <c r="BL9" s="594"/>
      <c r="BM9" s="594"/>
      <c r="BN9" s="595"/>
      <c r="BO9" s="596">
        <v>31.1</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941917</v>
      </c>
      <c r="CS9" s="594"/>
      <c r="CT9" s="594"/>
      <c r="CU9" s="594"/>
      <c r="CV9" s="594"/>
      <c r="CW9" s="594"/>
      <c r="CX9" s="594"/>
      <c r="CY9" s="595"/>
      <c r="CZ9" s="596">
        <v>7.1</v>
      </c>
      <c r="DA9" s="596"/>
      <c r="DB9" s="596"/>
      <c r="DC9" s="596"/>
      <c r="DD9" s="602">
        <v>138273</v>
      </c>
      <c r="DE9" s="594"/>
      <c r="DF9" s="594"/>
      <c r="DG9" s="594"/>
      <c r="DH9" s="594"/>
      <c r="DI9" s="594"/>
      <c r="DJ9" s="594"/>
      <c r="DK9" s="594"/>
      <c r="DL9" s="594"/>
      <c r="DM9" s="594"/>
      <c r="DN9" s="594"/>
      <c r="DO9" s="594"/>
      <c r="DP9" s="595"/>
      <c r="DQ9" s="602">
        <v>910178</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182254</v>
      </c>
      <c r="S10" s="594"/>
      <c r="T10" s="594"/>
      <c r="U10" s="594"/>
      <c r="V10" s="594"/>
      <c r="W10" s="594"/>
      <c r="X10" s="594"/>
      <c r="Y10" s="595"/>
      <c r="Z10" s="596">
        <v>1.3</v>
      </c>
      <c r="AA10" s="596"/>
      <c r="AB10" s="596"/>
      <c r="AC10" s="596"/>
      <c r="AD10" s="597">
        <v>182254</v>
      </c>
      <c r="AE10" s="597"/>
      <c r="AF10" s="597"/>
      <c r="AG10" s="597"/>
      <c r="AH10" s="597"/>
      <c r="AI10" s="597"/>
      <c r="AJ10" s="597"/>
      <c r="AK10" s="597"/>
      <c r="AL10" s="598">
        <v>2.2999999999999998</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29510</v>
      </c>
      <c r="BH10" s="594"/>
      <c r="BI10" s="594"/>
      <c r="BJ10" s="594"/>
      <c r="BK10" s="594"/>
      <c r="BL10" s="594"/>
      <c r="BM10" s="594"/>
      <c r="BN10" s="595"/>
      <c r="BO10" s="596">
        <v>2.6</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49755</v>
      </c>
      <c r="CS10" s="594"/>
      <c r="CT10" s="594"/>
      <c r="CU10" s="594"/>
      <c r="CV10" s="594"/>
      <c r="CW10" s="594"/>
      <c r="CX10" s="594"/>
      <c r="CY10" s="595"/>
      <c r="CZ10" s="596">
        <v>0.4</v>
      </c>
      <c r="DA10" s="596"/>
      <c r="DB10" s="596"/>
      <c r="DC10" s="596"/>
      <c r="DD10" s="602" t="s">
        <v>222</v>
      </c>
      <c r="DE10" s="594"/>
      <c r="DF10" s="594"/>
      <c r="DG10" s="594"/>
      <c r="DH10" s="594"/>
      <c r="DI10" s="594"/>
      <c r="DJ10" s="594"/>
      <c r="DK10" s="594"/>
      <c r="DL10" s="594"/>
      <c r="DM10" s="594"/>
      <c r="DN10" s="594"/>
      <c r="DO10" s="594"/>
      <c r="DP10" s="595"/>
      <c r="DQ10" s="602">
        <v>308</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8469</v>
      </c>
      <c r="S11" s="594"/>
      <c r="T11" s="594"/>
      <c r="U11" s="594"/>
      <c r="V11" s="594"/>
      <c r="W11" s="594"/>
      <c r="X11" s="594"/>
      <c r="Y11" s="595"/>
      <c r="Z11" s="596">
        <v>0.1</v>
      </c>
      <c r="AA11" s="596"/>
      <c r="AB11" s="596"/>
      <c r="AC11" s="596"/>
      <c r="AD11" s="597">
        <v>8469</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23071</v>
      </c>
      <c r="BH11" s="594"/>
      <c r="BI11" s="594"/>
      <c r="BJ11" s="594"/>
      <c r="BK11" s="594"/>
      <c r="BL11" s="594"/>
      <c r="BM11" s="594"/>
      <c r="BN11" s="595"/>
      <c r="BO11" s="596">
        <v>2</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1552068</v>
      </c>
      <c r="CS11" s="594"/>
      <c r="CT11" s="594"/>
      <c r="CU11" s="594"/>
      <c r="CV11" s="594"/>
      <c r="CW11" s="594"/>
      <c r="CX11" s="594"/>
      <c r="CY11" s="595"/>
      <c r="CZ11" s="596">
        <v>11.7</v>
      </c>
      <c r="DA11" s="596"/>
      <c r="DB11" s="596"/>
      <c r="DC11" s="596"/>
      <c r="DD11" s="602">
        <v>386425</v>
      </c>
      <c r="DE11" s="594"/>
      <c r="DF11" s="594"/>
      <c r="DG11" s="594"/>
      <c r="DH11" s="594"/>
      <c r="DI11" s="594"/>
      <c r="DJ11" s="594"/>
      <c r="DK11" s="594"/>
      <c r="DL11" s="594"/>
      <c r="DM11" s="594"/>
      <c r="DN11" s="594"/>
      <c r="DO11" s="594"/>
      <c r="DP11" s="595"/>
      <c r="DQ11" s="602">
        <v>716666</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571117</v>
      </c>
      <c r="BH12" s="594"/>
      <c r="BI12" s="594"/>
      <c r="BJ12" s="594"/>
      <c r="BK12" s="594"/>
      <c r="BL12" s="594"/>
      <c r="BM12" s="594"/>
      <c r="BN12" s="595"/>
      <c r="BO12" s="596">
        <v>49.8</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340455</v>
      </c>
      <c r="CS12" s="594"/>
      <c r="CT12" s="594"/>
      <c r="CU12" s="594"/>
      <c r="CV12" s="594"/>
      <c r="CW12" s="594"/>
      <c r="CX12" s="594"/>
      <c r="CY12" s="595"/>
      <c r="CZ12" s="596">
        <v>2.6</v>
      </c>
      <c r="DA12" s="596"/>
      <c r="DB12" s="596"/>
      <c r="DC12" s="596"/>
      <c r="DD12" s="602">
        <v>30898</v>
      </c>
      <c r="DE12" s="594"/>
      <c r="DF12" s="594"/>
      <c r="DG12" s="594"/>
      <c r="DH12" s="594"/>
      <c r="DI12" s="594"/>
      <c r="DJ12" s="594"/>
      <c r="DK12" s="594"/>
      <c r="DL12" s="594"/>
      <c r="DM12" s="594"/>
      <c r="DN12" s="594"/>
      <c r="DO12" s="594"/>
      <c r="DP12" s="595"/>
      <c r="DQ12" s="602">
        <v>332841</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19136</v>
      </c>
      <c r="S13" s="594"/>
      <c r="T13" s="594"/>
      <c r="U13" s="594"/>
      <c r="V13" s="594"/>
      <c r="W13" s="594"/>
      <c r="X13" s="594"/>
      <c r="Y13" s="595"/>
      <c r="Z13" s="596">
        <v>0.1</v>
      </c>
      <c r="AA13" s="596"/>
      <c r="AB13" s="596"/>
      <c r="AC13" s="596"/>
      <c r="AD13" s="597">
        <v>19136</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542065</v>
      </c>
      <c r="BH13" s="594"/>
      <c r="BI13" s="594"/>
      <c r="BJ13" s="594"/>
      <c r="BK13" s="594"/>
      <c r="BL13" s="594"/>
      <c r="BM13" s="594"/>
      <c r="BN13" s="595"/>
      <c r="BO13" s="596">
        <v>47.3</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1739160</v>
      </c>
      <c r="CS13" s="594"/>
      <c r="CT13" s="594"/>
      <c r="CU13" s="594"/>
      <c r="CV13" s="594"/>
      <c r="CW13" s="594"/>
      <c r="CX13" s="594"/>
      <c r="CY13" s="595"/>
      <c r="CZ13" s="596">
        <v>13.1</v>
      </c>
      <c r="DA13" s="596"/>
      <c r="DB13" s="596"/>
      <c r="DC13" s="596"/>
      <c r="DD13" s="602">
        <v>1553676</v>
      </c>
      <c r="DE13" s="594"/>
      <c r="DF13" s="594"/>
      <c r="DG13" s="594"/>
      <c r="DH13" s="594"/>
      <c r="DI13" s="594"/>
      <c r="DJ13" s="594"/>
      <c r="DK13" s="594"/>
      <c r="DL13" s="594"/>
      <c r="DM13" s="594"/>
      <c r="DN13" s="594"/>
      <c r="DO13" s="594"/>
      <c r="DP13" s="595"/>
      <c r="DQ13" s="602">
        <v>585506</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54177</v>
      </c>
      <c r="BH14" s="594"/>
      <c r="BI14" s="594"/>
      <c r="BJ14" s="594"/>
      <c r="BK14" s="594"/>
      <c r="BL14" s="594"/>
      <c r="BM14" s="594"/>
      <c r="BN14" s="595"/>
      <c r="BO14" s="596">
        <v>4.7</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496128</v>
      </c>
      <c r="CS14" s="594"/>
      <c r="CT14" s="594"/>
      <c r="CU14" s="594"/>
      <c r="CV14" s="594"/>
      <c r="CW14" s="594"/>
      <c r="CX14" s="594"/>
      <c r="CY14" s="595"/>
      <c r="CZ14" s="596">
        <v>3.7</v>
      </c>
      <c r="DA14" s="596"/>
      <c r="DB14" s="596"/>
      <c r="DC14" s="596"/>
      <c r="DD14" s="602">
        <v>75920</v>
      </c>
      <c r="DE14" s="594"/>
      <c r="DF14" s="594"/>
      <c r="DG14" s="594"/>
      <c r="DH14" s="594"/>
      <c r="DI14" s="594"/>
      <c r="DJ14" s="594"/>
      <c r="DK14" s="594"/>
      <c r="DL14" s="594"/>
      <c r="DM14" s="594"/>
      <c r="DN14" s="594"/>
      <c r="DO14" s="594"/>
      <c r="DP14" s="595"/>
      <c r="DQ14" s="602">
        <v>479871</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1324</v>
      </c>
      <c r="S15" s="594"/>
      <c r="T15" s="594"/>
      <c r="U15" s="594"/>
      <c r="V15" s="594"/>
      <c r="W15" s="594"/>
      <c r="X15" s="594"/>
      <c r="Y15" s="595"/>
      <c r="Z15" s="596">
        <v>0</v>
      </c>
      <c r="AA15" s="596"/>
      <c r="AB15" s="596"/>
      <c r="AC15" s="596"/>
      <c r="AD15" s="597">
        <v>1324</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86934</v>
      </c>
      <c r="BH15" s="594"/>
      <c r="BI15" s="594"/>
      <c r="BJ15" s="594"/>
      <c r="BK15" s="594"/>
      <c r="BL15" s="594"/>
      <c r="BM15" s="594"/>
      <c r="BN15" s="595"/>
      <c r="BO15" s="596">
        <v>7.6</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631641</v>
      </c>
      <c r="CS15" s="594"/>
      <c r="CT15" s="594"/>
      <c r="CU15" s="594"/>
      <c r="CV15" s="594"/>
      <c r="CW15" s="594"/>
      <c r="CX15" s="594"/>
      <c r="CY15" s="595"/>
      <c r="CZ15" s="596">
        <v>4.8</v>
      </c>
      <c r="DA15" s="596"/>
      <c r="DB15" s="596"/>
      <c r="DC15" s="596"/>
      <c r="DD15" s="602">
        <v>49392</v>
      </c>
      <c r="DE15" s="594"/>
      <c r="DF15" s="594"/>
      <c r="DG15" s="594"/>
      <c r="DH15" s="594"/>
      <c r="DI15" s="594"/>
      <c r="DJ15" s="594"/>
      <c r="DK15" s="594"/>
      <c r="DL15" s="594"/>
      <c r="DM15" s="594"/>
      <c r="DN15" s="594"/>
      <c r="DO15" s="594"/>
      <c r="DP15" s="595"/>
      <c r="DQ15" s="602">
        <v>571914</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6777390</v>
      </c>
      <c r="S16" s="594"/>
      <c r="T16" s="594"/>
      <c r="U16" s="594"/>
      <c r="V16" s="594"/>
      <c r="W16" s="594"/>
      <c r="X16" s="594"/>
      <c r="Y16" s="595"/>
      <c r="Z16" s="596">
        <v>49</v>
      </c>
      <c r="AA16" s="596"/>
      <c r="AB16" s="596"/>
      <c r="AC16" s="596"/>
      <c r="AD16" s="597">
        <v>6186857</v>
      </c>
      <c r="AE16" s="597"/>
      <c r="AF16" s="597"/>
      <c r="AG16" s="597"/>
      <c r="AH16" s="597"/>
      <c r="AI16" s="597"/>
      <c r="AJ16" s="597"/>
      <c r="AK16" s="597"/>
      <c r="AL16" s="598">
        <v>79.5</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30053</v>
      </c>
      <c r="CS16" s="594"/>
      <c r="CT16" s="594"/>
      <c r="CU16" s="594"/>
      <c r="CV16" s="594"/>
      <c r="CW16" s="594"/>
      <c r="CX16" s="594"/>
      <c r="CY16" s="595"/>
      <c r="CZ16" s="596">
        <v>0.2</v>
      </c>
      <c r="DA16" s="596"/>
      <c r="DB16" s="596"/>
      <c r="DC16" s="596"/>
      <c r="DD16" s="602" t="s">
        <v>222</v>
      </c>
      <c r="DE16" s="594"/>
      <c r="DF16" s="594"/>
      <c r="DG16" s="594"/>
      <c r="DH16" s="594"/>
      <c r="DI16" s="594"/>
      <c r="DJ16" s="594"/>
      <c r="DK16" s="594"/>
      <c r="DL16" s="594"/>
      <c r="DM16" s="594"/>
      <c r="DN16" s="594"/>
      <c r="DO16" s="594"/>
      <c r="DP16" s="595"/>
      <c r="DQ16" s="602">
        <v>9586</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6186857</v>
      </c>
      <c r="S17" s="594"/>
      <c r="T17" s="594"/>
      <c r="U17" s="594"/>
      <c r="V17" s="594"/>
      <c r="W17" s="594"/>
      <c r="X17" s="594"/>
      <c r="Y17" s="595"/>
      <c r="Z17" s="596">
        <v>44.8</v>
      </c>
      <c r="AA17" s="596"/>
      <c r="AB17" s="596"/>
      <c r="AC17" s="596"/>
      <c r="AD17" s="597">
        <v>6186857</v>
      </c>
      <c r="AE17" s="597"/>
      <c r="AF17" s="597"/>
      <c r="AG17" s="597"/>
      <c r="AH17" s="597"/>
      <c r="AI17" s="597"/>
      <c r="AJ17" s="597"/>
      <c r="AK17" s="597"/>
      <c r="AL17" s="598">
        <v>79.5</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1539451</v>
      </c>
      <c r="CS17" s="594"/>
      <c r="CT17" s="594"/>
      <c r="CU17" s="594"/>
      <c r="CV17" s="594"/>
      <c r="CW17" s="594"/>
      <c r="CX17" s="594"/>
      <c r="CY17" s="595"/>
      <c r="CZ17" s="596">
        <v>11.6</v>
      </c>
      <c r="DA17" s="596"/>
      <c r="DB17" s="596"/>
      <c r="DC17" s="596"/>
      <c r="DD17" s="602" t="s">
        <v>222</v>
      </c>
      <c r="DE17" s="594"/>
      <c r="DF17" s="594"/>
      <c r="DG17" s="594"/>
      <c r="DH17" s="594"/>
      <c r="DI17" s="594"/>
      <c r="DJ17" s="594"/>
      <c r="DK17" s="594"/>
      <c r="DL17" s="594"/>
      <c r="DM17" s="594"/>
      <c r="DN17" s="594"/>
      <c r="DO17" s="594"/>
      <c r="DP17" s="595"/>
      <c r="DQ17" s="602">
        <v>1497895</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590533</v>
      </c>
      <c r="S18" s="594"/>
      <c r="T18" s="594"/>
      <c r="U18" s="594"/>
      <c r="V18" s="594"/>
      <c r="W18" s="594"/>
      <c r="X18" s="594"/>
      <c r="Y18" s="595"/>
      <c r="Z18" s="596">
        <v>4.3</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1881</v>
      </c>
      <c r="BH19" s="594"/>
      <c r="BI19" s="594"/>
      <c r="BJ19" s="594"/>
      <c r="BK19" s="594"/>
      <c r="BL19" s="594"/>
      <c r="BM19" s="594"/>
      <c r="BN19" s="595"/>
      <c r="BO19" s="596">
        <v>0.2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8363355</v>
      </c>
      <c r="S20" s="594"/>
      <c r="T20" s="594"/>
      <c r="U20" s="594"/>
      <c r="V20" s="594"/>
      <c r="W20" s="594"/>
      <c r="X20" s="594"/>
      <c r="Y20" s="595"/>
      <c r="Z20" s="596">
        <v>60.5</v>
      </c>
      <c r="AA20" s="596"/>
      <c r="AB20" s="596"/>
      <c r="AC20" s="596"/>
      <c r="AD20" s="597">
        <v>7772822</v>
      </c>
      <c r="AE20" s="597"/>
      <c r="AF20" s="597"/>
      <c r="AG20" s="597"/>
      <c r="AH20" s="597"/>
      <c r="AI20" s="597"/>
      <c r="AJ20" s="597"/>
      <c r="AK20" s="597"/>
      <c r="AL20" s="598">
        <v>99.8</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1881</v>
      </c>
      <c r="BH20" s="594"/>
      <c r="BI20" s="594"/>
      <c r="BJ20" s="594"/>
      <c r="BK20" s="594"/>
      <c r="BL20" s="594"/>
      <c r="BM20" s="594"/>
      <c r="BN20" s="595"/>
      <c r="BO20" s="596">
        <v>0.2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13238114</v>
      </c>
      <c r="CS20" s="594"/>
      <c r="CT20" s="594"/>
      <c r="CU20" s="594"/>
      <c r="CV20" s="594"/>
      <c r="CW20" s="594"/>
      <c r="CX20" s="594"/>
      <c r="CY20" s="595"/>
      <c r="CZ20" s="596">
        <v>100</v>
      </c>
      <c r="DA20" s="596"/>
      <c r="DB20" s="596"/>
      <c r="DC20" s="596"/>
      <c r="DD20" s="602">
        <v>3400802</v>
      </c>
      <c r="DE20" s="594"/>
      <c r="DF20" s="594"/>
      <c r="DG20" s="594"/>
      <c r="DH20" s="594"/>
      <c r="DI20" s="594"/>
      <c r="DJ20" s="594"/>
      <c r="DK20" s="594"/>
      <c r="DL20" s="594"/>
      <c r="DM20" s="594"/>
      <c r="DN20" s="594"/>
      <c r="DO20" s="594"/>
      <c r="DP20" s="595"/>
      <c r="DQ20" s="602">
        <v>8816507</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2111</v>
      </c>
      <c r="S21" s="594"/>
      <c r="T21" s="594"/>
      <c r="U21" s="594"/>
      <c r="V21" s="594"/>
      <c r="W21" s="594"/>
      <c r="X21" s="594"/>
      <c r="Y21" s="595"/>
      <c r="Z21" s="596">
        <v>0</v>
      </c>
      <c r="AA21" s="596"/>
      <c r="AB21" s="596"/>
      <c r="AC21" s="596"/>
      <c r="AD21" s="597">
        <v>2111</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1881</v>
      </c>
      <c r="BH21" s="594"/>
      <c r="BI21" s="594"/>
      <c r="BJ21" s="594"/>
      <c r="BK21" s="594"/>
      <c r="BL21" s="594"/>
      <c r="BM21" s="594"/>
      <c r="BN21" s="595"/>
      <c r="BO21" s="596">
        <v>0.2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98277</v>
      </c>
      <c r="S22" s="594"/>
      <c r="T22" s="594"/>
      <c r="U22" s="594"/>
      <c r="V22" s="594"/>
      <c r="W22" s="594"/>
      <c r="X22" s="594"/>
      <c r="Y22" s="595"/>
      <c r="Z22" s="596">
        <v>0.7</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120379</v>
      </c>
      <c r="S23" s="594"/>
      <c r="T23" s="594"/>
      <c r="U23" s="594"/>
      <c r="V23" s="594"/>
      <c r="W23" s="594"/>
      <c r="X23" s="594"/>
      <c r="Y23" s="595"/>
      <c r="Z23" s="596">
        <v>0.9</v>
      </c>
      <c r="AA23" s="596"/>
      <c r="AB23" s="596"/>
      <c r="AC23" s="596"/>
      <c r="AD23" s="597">
        <v>1817</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11977</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4999043</v>
      </c>
      <c r="CS24" s="583"/>
      <c r="CT24" s="583"/>
      <c r="CU24" s="583"/>
      <c r="CV24" s="583"/>
      <c r="CW24" s="583"/>
      <c r="CX24" s="583"/>
      <c r="CY24" s="584"/>
      <c r="CZ24" s="620">
        <v>37.799999999999997</v>
      </c>
      <c r="DA24" s="621"/>
      <c r="DB24" s="621"/>
      <c r="DC24" s="622"/>
      <c r="DD24" s="619">
        <v>4001811</v>
      </c>
      <c r="DE24" s="583"/>
      <c r="DF24" s="583"/>
      <c r="DG24" s="583"/>
      <c r="DH24" s="583"/>
      <c r="DI24" s="583"/>
      <c r="DJ24" s="583"/>
      <c r="DK24" s="584"/>
      <c r="DL24" s="619">
        <v>3997217</v>
      </c>
      <c r="DM24" s="583"/>
      <c r="DN24" s="583"/>
      <c r="DO24" s="583"/>
      <c r="DP24" s="583"/>
      <c r="DQ24" s="583"/>
      <c r="DR24" s="583"/>
      <c r="DS24" s="583"/>
      <c r="DT24" s="583"/>
      <c r="DU24" s="583"/>
      <c r="DV24" s="584"/>
      <c r="DW24" s="587">
        <v>50</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1570533</v>
      </c>
      <c r="S25" s="594"/>
      <c r="T25" s="594"/>
      <c r="U25" s="594"/>
      <c r="V25" s="594"/>
      <c r="W25" s="594"/>
      <c r="X25" s="594"/>
      <c r="Y25" s="595"/>
      <c r="Z25" s="596">
        <v>11.4</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2239077</v>
      </c>
      <c r="CS25" s="625"/>
      <c r="CT25" s="625"/>
      <c r="CU25" s="625"/>
      <c r="CV25" s="625"/>
      <c r="CW25" s="625"/>
      <c r="CX25" s="625"/>
      <c r="CY25" s="626"/>
      <c r="CZ25" s="627">
        <v>16.899999999999999</v>
      </c>
      <c r="DA25" s="628"/>
      <c r="DB25" s="628"/>
      <c r="DC25" s="629"/>
      <c r="DD25" s="602">
        <v>2155191</v>
      </c>
      <c r="DE25" s="625"/>
      <c r="DF25" s="625"/>
      <c r="DG25" s="625"/>
      <c r="DH25" s="625"/>
      <c r="DI25" s="625"/>
      <c r="DJ25" s="625"/>
      <c r="DK25" s="626"/>
      <c r="DL25" s="602">
        <v>2150817</v>
      </c>
      <c r="DM25" s="625"/>
      <c r="DN25" s="625"/>
      <c r="DO25" s="625"/>
      <c r="DP25" s="625"/>
      <c r="DQ25" s="625"/>
      <c r="DR25" s="625"/>
      <c r="DS25" s="625"/>
      <c r="DT25" s="625"/>
      <c r="DU25" s="625"/>
      <c r="DV25" s="626"/>
      <c r="DW25" s="598">
        <v>26.9</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v>9740</v>
      </c>
      <c r="S26" s="594"/>
      <c r="T26" s="594"/>
      <c r="U26" s="594"/>
      <c r="V26" s="594"/>
      <c r="W26" s="594"/>
      <c r="X26" s="594"/>
      <c r="Y26" s="595"/>
      <c r="Z26" s="596">
        <v>0.1</v>
      </c>
      <c r="AA26" s="596"/>
      <c r="AB26" s="596"/>
      <c r="AC26" s="596"/>
      <c r="AD26" s="597">
        <v>9740</v>
      </c>
      <c r="AE26" s="597"/>
      <c r="AF26" s="597"/>
      <c r="AG26" s="597"/>
      <c r="AH26" s="597"/>
      <c r="AI26" s="597"/>
      <c r="AJ26" s="597"/>
      <c r="AK26" s="597"/>
      <c r="AL26" s="598">
        <v>0.1</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1324879</v>
      </c>
      <c r="CS26" s="594"/>
      <c r="CT26" s="594"/>
      <c r="CU26" s="594"/>
      <c r="CV26" s="594"/>
      <c r="CW26" s="594"/>
      <c r="CX26" s="594"/>
      <c r="CY26" s="595"/>
      <c r="CZ26" s="627">
        <v>10</v>
      </c>
      <c r="DA26" s="628"/>
      <c r="DB26" s="628"/>
      <c r="DC26" s="629"/>
      <c r="DD26" s="602">
        <v>1275281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1227376</v>
      </c>
      <c r="S27" s="594"/>
      <c r="T27" s="594"/>
      <c r="U27" s="594"/>
      <c r="V27" s="594"/>
      <c r="W27" s="594"/>
      <c r="X27" s="594"/>
      <c r="Y27" s="595"/>
      <c r="Z27" s="596">
        <v>8.9</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1145802</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1220515</v>
      </c>
      <c r="CS27" s="625"/>
      <c r="CT27" s="625"/>
      <c r="CU27" s="625"/>
      <c r="CV27" s="625"/>
      <c r="CW27" s="625"/>
      <c r="CX27" s="625"/>
      <c r="CY27" s="626"/>
      <c r="CZ27" s="627">
        <v>9.1999999999999993</v>
      </c>
      <c r="DA27" s="628"/>
      <c r="DB27" s="628"/>
      <c r="DC27" s="629"/>
      <c r="DD27" s="602">
        <v>348725</v>
      </c>
      <c r="DE27" s="625"/>
      <c r="DF27" s="625"/>
      <c r="DG27" s="625"/>
      <c r="DH27" s="625"/>
      <c r="DI27" s="625"/>
      <c r="DJ27" s="625"/>
      <c r="DK27" s="626"/>
      <c r="DL27" s="602">
        <v>348505</v>
      </c>
      <c r="DM27" s="625"/>
      <c r="DN27" s="625"/>
      <c r="DO27" s="625"/>
      <c r="DP27" s="625"/>
      <c r="DQ27" s="625"/>
      <c r="DR27" s="625"/>
      <c r="DS27" s="625"/>
      <c r="DT27" s="625"/>
      <c r="DU27" s="625"/>
      <c r="DV27" s="626"/>
      <c r="DW27" s="598">
        <v>4.4000000000000004</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22356</v>
      </c>
      <c r="S28" s="594"/>
      <c r="T28" s="594"/>
      <c r="U28" s="594"/>
      <c r="V28" s="594"/>
      <c r="W28" s="594"/>
      <c r="X28" s="594"/>
      <c r="Y28" s="595"/>
      <c r="Z28" s="596">
        <v>0.2</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1539451</v>
      </c>
      <c r="CS28" s="594"/>
      <c r="CT28" s="594"/>
      <c r="CU28" s="594"/>
      <c r="CV28" s="594"/>
      <c r="CW28" s="594"/>
      <c r="CX28" s="594"/>
      <c r="CY28" s="595"/>
      <c r="CZ28" s="627">
        <v>11.6</v>
      </c>
      <c r="DA28" s="628"/>
      <c r="DB28" s="628"/>
      <c r="DC28" s="629"/>
      <c r="DD28" s="602">
        <v>1497895</v>
      </c>
      <c r="DE28" s="594"/>
      <c r="DF28" s="594"/>
      <c r="DG28" s="594"/>
      <c r="DH28" s="594"/>
      <c r="DI28" s="594"/>
      <c r="DJ28" s="594"/>
      <c r="DK28" s="595"/>
      <c r="DL28" s="602">
        <v>1497895</v>
      </c>
      <c r="DM28" s="594"/>
      <c r="DN28" s="594"/>
      <c r="DO28" s="594"/>
      <c r="DP28" s="594"/>
      <c r="DQ28" s="594"/>
      <c r="DR28" s="594"/>
      <c r="DS28" s="594"/>
      <c r="DT28" s="594"/>
      <c r="DU28" s="594"/>
      <c r="DV28" s="595"/>
      <c r="DW28" s="598">
        <v>18.8</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9607</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1539440</v>
      </c>
      <c r="CS29" s="625"/>
      <c r="CT29" s="625"/>
      <c r="CU29" s="625"/>
      <c r="CV29" s="625"/>
      <c r="CW29" s="625"/>
      <c r="CX29" s="625"/>
      <c r="CY29" s="626"/>
      <c r="CZ29" s="627">
        <v>11.6</v>
      </c>
      <c r="DA29" s="628"/>
      <c r="DB29" s="628"/>
      <c r="DC29" s="629"/>
      <c r="DD29" s="602">
        <v>1497884</v>
      </c>
      <c r="DE29" s="625"/>
      <c r="DF29" s="625"/>
      <c r="DG29" s="625"/>
      <c r="DH29" s="625"/>
      <c r="DI29" s="625"/>
      <c r="DJ29" s="625"/>
      <c r="DK29" s="626"/>
      <c r="DL29" s="602">
        <v>1497884</v>
      </c>
      <c r="DM29" s="625"/>
      <c r="DN29" s="625"/>
      <c r="DO29" s="625"/>
      <c r="DP29" s="625"/>
      <c r="DQ29" s="625"/>
      <c r="DR29" s="625"/>
      <c r="DS29" s="625"/>
      <c r="DT29" s="625"/>
      <c r="DU29" s="625"/>
      <c r="DV29" s="626"/>
      <c r="DW29" s="598">
        <v>18.8</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1073917</v>
      </c>
      <c r="S30" s="594"/>
      <c r="T30" s="594"/>
      <c r="U30" s="594"/>
      <c r="V30" s="594"/>
      <c r="W30" s="594"/>
      <c r="X30" s="594"/>
      <c r="Y30" s="595"/>
      <c r="Z30" s="596">
        <v>7.8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170</v>
      </c>
      <c r="AY30" s="580"/>
      <c r="AZ30" s="580"/>
      <c r="BA30" s="580"/>
      <c r="BB30" s="580"/>
      <c r="BC30" s="580"/>
      <c r="BD30" s="580"/>
      <c r="BE30" s="580"/>
      <c r="BF30" s="581"/>
      <c r="BG30" s="651">
        <v>98.4</v>
      </c>
      <c r="BH30" s="652"/>
      <c r="BI30" s="652"/>
      <c r="BJ30" s="652"/>
      <c r="BK30" s="652"/>
      <c r="BL30" s="652"/>
      <c r="BM30" s="588">
        <v>91.2</v>
      </c>
      <c r="BN30" s="652"/>
      <c r="BO30" s="652"/>
      <c r="BP30" s="652"/>
      <c r="BQ30" s="653"/>
      <c r="BR30" s="651">
        <v>98.4</v>
      </c>
      <c r="BS30" s="652"/>
      <c r="BT30" s="652"/>
      <c r="BU30" s="652"/>
      <c r="BV30" s="652"/>
      <c r="BW30" s="652"/>
      <c r="BX30" s="588">
        <v>90.5</v>
      </c>
      <c r="BY30" s="652"/>
      <c r="BZ30" s="652"/>
      <c r="CA30" s="652"/>
      <c r="CB30" s="653"/>
      <c r="CD30" s="656"/>
      <c r="CE30" s="657"/>
      <c r="CF30" s="607" t="s">
        <v>294</v>
      </c>
      <c r="CG30" s="608"/>
      <c r="CH30" s="608"/>
      <c r="CI30" s="608"/>
      <c r="CJ30" s="608"/>
      <c r="CK30" s="608"/>
      <c r="CL30" s="608"/>
      <c r="CM30" s="608"/>
      <c r="CN30" s="608"/>
      <c r="CO30" s="608"/>
      <c r="CP30" s="608"/>
      <c r="CQ30" s="609"/>
      <c r="CR30" s="593">
        <v>1408589</v>
      </c>
      <c r="CS30" s="594"/>
      <c r="CT30" s="594"/>
      <c r="CU30" s="594"/>
      <c r="CV30" s="594"/>
      <c r="CW30" s="594"/>
      <c r="CX30" s="594"/>
      <c r="CY30" s="595"/>
      <c r="CZ30" s="627">
        <v>10.6</v>
      </c>
      <c r="DA30" s="628"/>
      <c r="DB30" s="628"/>
      <c r="DC30" s="629"/>
      <c r="DD30" s="602">
        <v>1367124</v>
      </c>
      <c r="DE30" s="594"/>
      <c r="DF30" s="594"/>
      <c r="DG30" s="594"/>
      <c r="DH30" s="594"/>
      <c r="DI30" s="594"/>
      <c r="DJ30" s="594"/>
      <c r="DK30" s="595"/>
      <c r="DL30" s="602">
        <v>1367124</v>
      </c>
      <c r="DM30" s="594"/>
      <c r="DN30" s="594"/>
      <c r="DO30" s="594"/>
      <c r="DP30" s="594"/>
      <c r="DQ30" s="594"/>
      <c r="DR30" s="594"/>
      <c r="DS30" s="594"/>
      <c r="DT30" s="594"/>
      <c r="DU30" s="594"/>
      <c r="DV30" s="595"/>
      <c r="DW30" s="598">
        <v>17.100000000000001</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423608</v>
      </c>
      <c r="S31" s="594"/>
      <c r="T31" s="594"/>
      <c r="U31" s="594"/>
      <c r="V31" s="594"/>
      <c r="W31" s="594"/>
      <c r="X31" s="594"/>
      <c r="Y31" s="595"/>
      <c r="Z31" s="596">
        <v>3.1</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98.4</v>
      </c>
      <c r="BH31" s="625"/>
      <c r="BI31" s="625"/>
      <c r="BJ31" s="625"/>
      <c r="BK31" s="625"/>
      <c r="BL31" s="625"/>
      <c r="BM31" s="599">
        <v>94</v>
      </c>
      <c r="BN31" s="649"/>
      <c r="BO31" s="649"/>
      <c r="BP31" s="649"/>
      <c r="BQ31" s="650"/>
      <c r="BR31" s="648">
        <v>98.6</v>
      </c>
      <c r="BS31" s="625"/>
      <c r="BT31" s="625"/>
      <c r="BU31" s="625"/>
      <c r="BV31" s="625"/>
      <c r="BW31" s="625"/>
      <c r="BX31" s="599">
        <v>93.5</v>
      </c>
      <c r="BY31" s="649"/>
      <c r="BZ31" s="649"/>
      <c r="CA31" s="649"/>
      <c r="CB31" s="650"/>
      <c r="CD31" s="656"/>
      <c r="CE31" s="657"/>
      <c r="CF31" s="607" t="s">
        <v>298</v>
      </c>
      <c r="CG31" s="608"/>
      <c r="CH31" s="608"/>
      <c r="CI31" s="608"/>
      <c r="CJ31" s="608"/>
      <c r="CK31" s="608"/>
      <c r="CL31" s="608"/>
      <c r="CM31" s="608"/>
      <c r="CN31" s="608"/>
      <c r="CO31" s="608"/>
      <c r="CP31" s="608"/>
      <c r="CQ31" s="609"/>
      <c r="CR31" s="593">
        <v>130851</v>
      </c>
      <c r="CS31" s="625"/>
      <c r="CT31" s="625"/>
      <c r="CU31" s="625"/>
      <c r="CV31" s="625"/>
      <c r="CW31" s="625"/>
      <c r="CX31" s="625"/>
      <c r="CY31" s="626"/>
      <c r="CZ31" s="627">
        <v>1</v>
      </c>
      <c r="DA31" s="628"/>
      <c r="DB31" s="628"/>
      <c r="DC31" s="629"/>
      <c r="DD31" s="602">
        <v>130760</v>
      </c>
      <c r="DE31" s="625"/>
      <c r="DF31" s="625"/>
      <c r="DG31" s="625"/>
      <c r="DH31" s="625"/>
      <c r="DI31" s="625"/>
      <c r="DJ31" s="625"/>
      <c r="DK31" s="626"/>
      <c r="DL31" s="602">
        <v>130760</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108560</v>
      </c>
      <c r="S32" s="594"/>
      <c r="T32" s="594"/>
      <c r="U32" s="594"/>
      <c r="V32" s="594"/>
      <c r="W32" s="594"/>
      <c r="X32" s="594"/>
      <c r="Y32" s="595"/>
      <c r="Z32" s="596">
        <v>0.8</v>
      </c>
      <c r="AA32" s="596"/>
      <c r="AB32" s="596"/>
      <c r="AC32" s="596"/>
      <c r="AD32" s="597">
        <v>327</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v>
      </c>
      <c r="BH32" s="661"/>
      <c r="BI32" s="661"/>
      <c r="BJ32" s="661"/>
      <c r="BK32" s="661"/>
      <c r="BL32" s="661"/>
      <c r="BM32" s="662">
        <v>87.4</v>
      </c>
      <c r="BN32" s="661"/>
      <c r="BO32" s="661"/>
      <c r="BP32" s="661"/>
      <c r="BQ32" s="663"/>
      <c r="BR32" s="660">
        <v>97.8</v>
      </c>
      <c r="BS32" s="661"/>
      <c r="BT32" s="661"/>
      <c r="BU32" s="661"/>
      <c r="BV32" s="661"/>
      <c r="BW32" s="661"/>
      <c r="BX32" s="662">
        <v>86.3</v>
      </c>
      <c r="BY32" s="661"/>
      <c r="BZ32" s="661"/>
      <c r="CA32" s="661"/>
      <c r="CB32" s="663"/>
      <c r="CD32" s="658"/>
      <c r="CE32" s="659"/>
      <c r="CF32" s="607" t="s">
        <v>301</v>
      </c>
      <c r="CG32" s="608"/>
      <c r="CH32" s="608"/>
      <c r="CI32" s="608"/>
      <c r="CJ32" s="608"/>
      <c r="CK32" s="608"/>
      <c r="CL32" s="608"/>
      <c r="CM32" s="608"/>
      <c r="CN32" s="608"/>
      <c r="CO32" s="608"/>
      <c r="CP32" s="608"/>
      <c r="CQ32" s="609"/>
      <c r="CR32" s="593">
        <v>11</v>
      </c>
      <c r="CS32" s="594"/>
      <c r="CT32" s="594"/>
      <c r="CU32" s="594"/>
      <c r="CV32" s="594"/>
      <c r="CW32" s="594"/>
      <c r="CX32" s="594"/>
      <c r="CY32" s="595"/>
      <c r="CZ32" s="627">
        <v>0</v>
      </c>
      <c r="DA32" s="628"/>
      <c r="DB32" s="628"/>
      <c r="DC32" s="629"/>
      <c r="DD32" s="602">
        <v>11</v>
      </c>
      <c r="DE32" s="594"/>
      <c r="DF32" s="594"/>
      <c r="DG32" s="594"/>
      <c r="DH32" s="594"/>
      <c r="DI32" s="594"/>
      <c r="DJ32" s="594"/>
      <c r="DK32" s="595"/>
      <c r="DL32" s="602">
        <v>11</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781200</v>
      </c>
      <c r="S33" s="594"/>
      <c r="T33" s="594"/>
      <c r="U33" s="594"/>
      <c r="V33" s="594"/>
      <c r="W33" s="594"/>
      <c r="X33" s="594"/>
      <c r="Y33" s="595"/>
      <c r="Z33" s="596">
        <v>5.7</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4808216</v>
      </c>
      <c r="CS33" s="625"/>
      <c r="CT33" s="625"/>
      <c r="CU33" s="625"/>
      <c r="CV33" s="625"/>
      <c r="CW33" s="625"/>
      <c r="CX33" s="625"/>
      <c r="CY33" s="626"/>
      <c r="CZ33" s="627">
        <v>36.299999999999997</v>
      </c>
      <c r="DA33" s="628"/>
      <c r="DB33" s="628"/>
      <c r="DC33" s="629"/>
      <c r="DD33" s="602">
        <v>3670705</v>
      </c>
      <c r="DE33" s="625"/>
      <c r="DF33" s="625"/>
      <c r="DG33" s="625"/>
      <c r="DH33" s="625"/>
      <c r="DI33" s="625"/>
      <c r="DJ33" s="625"/>
      <c r="DK33" s="626"/>
      <c r="DL33" s="602">
        <v>2785641</v>
      </c>
      <c r="DM33" s="625"/>
      <c r="DN33" s="625"/>
      <c r="DO33" s="625"/>
      <c r="DP33" s="625"/>
      <c r="DQ33" s="625"/>
      <c r="DR33" s="625"/>
      <c r="DS33" s="625"/>
      <c r="DT33" s="625"/>
      <c r="DU33" s="625"/>
      <c r="DV33" s="626"/>
      <c r="DW33" s="598">
        <v>34.9</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1848537</v>
      </c>
      <c r="CS34" s="594"/>
      <c r="CT34" s="594"/>
      <c r="CU34" s="594"/>
      <c r="CV34" s="594"/>
      <c r="CW34" s="594"/>
      <c r="CX34" s="594"/>
      <c r="CY34" s="595"/>
      <c r="CZ34" s="627">
        <v>14</v>
      </c>
      <c r="DA34" s="628"/>
      <c r="DB34" s="628"/>
      <c r="DC34" s="629"/>
      <c r="DD34" s="602">
        <v>1381298</v>
      </c>
      <c r="DE34" s="594"/>
      <c r="DF34" s="594"/>
      <c r="DG34" s="594"/>
      <c r="DH34" s="594"/>
      <c r="DI34" s="594"/>
      <c r="DJ34" s="594"/>
      <c r="DK34" s="595"/>
      <c r="DL34" s="602">
        <v>1009122</v>
      </c>
      <c r="DM34" s="594"/>
      <c r="DN34" s="594"/>
      <c r="DO34" s="594"/>
      <c r="DP34" s="594"/>
      <c r="DQ34" s="594"/>
      <c r="DR34" s="594"/>
      <c r="DS34" s="594"/>
      <c r="DT34" s="594"/>
      <c r="DU34" s="594"/>
      <c r="DV34" s="595"/>
      <c r="DW34" s="598">
        <v>12.6</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200000</v>
      </c>
      <c r="S35" s="594"/>
      <c r="T35" s="594"/>
      <c r="U35" s="594"/>
      <c r="V35" s="594"/>
      <c r="W35" s="594"/>
      <c r="X35" s="594"/>
      <c r="Y35" s="595"/>
      <c r="Z35" s="596">
        <v>1.4</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1497635</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80875</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49886</v>
      </c>
      <c r="CS35" s="625"/>
      <c r="CT35" s="625"/>
      <c r="CU35" s="625"/>
      <c r="CV35" s="625"/>
      <c r="CW35" s="625"/>
      <c r="CX35" s="625"/>
      <c r="CY35" s="626"/>
      <c r="CZ35" s="627">
        <v>0.4</v>
      </c>
      <c r="DA35" s="628"/>
      <c r="DB35" s="628"/>
      <c r="DC35" s="629"/>
      <c r="DD35" s="602">
        <v>37218</v>
      </c>
      <c r="DE35" s="625"/>
      <c r="DF35" s="625"/>
      <c r="DG35" s="625"/>
      <c r="DH35" s="625"/>
      <c r="DI35" s="625"/>
      <c r="DJ35" s="625"/>
      <c r="DK35" s="626"/>
      <c r="DL35" s="602">
        <v>8775</v>
      </c>
      <c r="DM35" s="625"/>
      <c r="DN35" s="625"/>
      <c r="DO35" s="625"/>
      <c r="DP35" s="625"/>
      <c r="DQ35" s="625"/>
      <c r="DR35" s="625"/>
      <c r="DS35" s="625"/>
      <c r="DT35" s="625"/>
      <c r="DU35" s="625"/>
      <c r="DV35" s="626"/>
      <c r="DW35" s="598">
        <v>0.1</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13822996</v>
      </c>
      <c r="S36" s="666"/>
      <c r="T36" s="666"/>
      <c r="U36" s="666"/>
      <c r="V36" s="666"/>
      <c r="W36" s="666"/>
      <c r="X36" s="666"/>
      <c r="Y36" s="667"/>
      <c r="Z36" s="668">
        <v>100</v>
      </c>
      <c r="AA36" s="668"/>
      <c r="AB36" s="668"/>
      <c r="AC36" s="668"/>
      <c r="AD36" s="669">
        <v>7786817</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170000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19092</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1523439</v>
      </c>
      <c r="CS36" s="594"/>
      <c r="CT36" s="594"/>
      <c r="CU36" s="594"/>
      <c r="CV36" s="594"/>
      <c r="CW36" s="594"/>
      <c r="CX36" s="594"/>
      <c r="CY36" s="595"/>
      <c r="CZ36" s="627">
        <v>11.5</v>
      </c>
      <c r="DA36" s="628"/>
      <c r="DB36" s="628"/>
      <c r="DC36" s="629"/>
      <c r="DD36" s="602">
        <v>1047251</v>
      </c>
      <c r="DE36" s="594"/>
      <c r="DF36" s="594"/>
      <c r="DG36" s="594"/>
      <c r="DH36" s="594"/>
      <c r="DI36" s="594"/>
      <c r="DJ36" s="594"/>
      <c r="DK36" s="595"/>
      <c r="DL36" s="602">
        <v>864206</v>
      </c>
      <c r="DM36" s="594"/>
      <c r="DN36" s="594"/>
      <c r="DO36" s="594"/>
      <c r="DP36" s="594"/>
      <c r="DQ36" s="594"/>
      <c r="DR36" s="594"/>
      <c r="DS36" s="594"/>
      <c r="DT36" s="594"/>
      <c r="DU36" s="594"/>
      <c r="DV36" s="595"/>
      <c r="DW36" s="598">
        <v>10.8</v>
      </c>
      <c r="DX36" s="623"/>
      <c r="DY36" s="623"/>
      <c r="DZ36" s="623"/>
      <c r="EA36" s="623"/>
      <c r="EB36" s="623"/>
      <c r="EC36" s="624"/>
    </row>
    <row r="37" spans="2:133" ht="11.25" customHeight="1">
      <c r="AQ37" s="672" t="s">
        <v>316</v>
      </c>
      <c r="AR37" s="673"/>
      <c r="AS37" s="673"/>
      <c r="AT37" s="673"/>
      <c r="AU37" s="673"/>
      <c r="AV37" s="673"/>
      <c r="AW37" s="673"/>
      <c r="AX37" s="673"/>
      <c r="AY37" s="674"/>
      <c r="AZ37" s="593">
        <v>157976</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3270</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364666</v>
      </c>
      <c r="CS37" s="625"/>
      <c r="CT37" s="625"/>
      <c r="CU37" s="625"/>
      <c r="CV37" s="625"/>
      <c r="CW37" s="625"/>
      <c r="CX37" s="625"/>
      <c r="CY37" s="626"/>
      <c r="CZ37" s="627">
        <v>2.8</v>
      </c>
      <c r="DA37" s="628"/>
      <c r="DB37" s="628"/>
      <c r="DC37" s="629"/>
      <c r="DD37" s="602">
        <v>364666</v>
      </c>
      <c r="DE37" s="625"/>
      <c r="DF37" s="625"/>
      <c r="DG37" s="625"/>
      <c r="DH37" s="625"/>
      <c r="DI37" s="625"/>
      <c r="DJ37" s="625"/>
      <c r="DK37" s="626"/>
      <c r="DL37" s="602">
        <v>271864</v>
      </c>
      <c r="DM37" s="625"/>
      <c r="DN37" s="625"/>
      <c r="DO37" s="625"/>
      <c r="DP37" s="625"/>
      <c r="DQ37" s="625"/>
      <c r="DR37" s="625"/>
      <c r="DS37" s="625"/>
      <c r="DT37" s="625"/>
      <c r="DU37" s="625"/>
      <c r="DV37" s="626"/>
      <c r="DW37" s="598">
        <v>3.4</v>
      </c>
      <c r="DX37" s="623"/>
      <c r="DY37" s="623"/>
      <c r="DZ37" s="623"/>
      <c r="EA37" s="623"/>
      <c r="EB37" s="623"/>
      <c r="EC37" s="624"/>
    </row>
    <row r="38" spans="2:133" ht="11.25" customHeight="1">
      <c r="AQ38" s="672" t="s">
        <v>319</v>
      </c>
      <c r="AR38" s="673"/>
      <c r="AS38" s="673"/>
      <c r="AT38" s="673"/>
      <c r="AU38" s="673"/>
      <c r="AV38" s="673"/>
      <c r="AW38" s="673"/>
      <c r="AX38" s="673"/>
      <c r="AY38" s="674"/>
      <c r="AZ38" s="593">
        <v>104609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5856</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1327635</v>
      </c>
      <c r="CS38" s="594"/>
      <c r="CT38" s="594"/>
      <c r="CU38" s="594"/>
      <c r="CV38" s="594"/>
      <c r="CW38" s="594"/>
      <c r="CX38" s="594"/>
      <c r="CY38" s="595"/>
      <c r="CZ38" s="627">
        <v>10</v>
      </c>
      <c r="DA38" s="628"/>
      <c r="DB38" s="628"/>
      <c r="DC38" s="629"/>
      <c r="DD38" s="602">
        <v>1154358</v>
      </c>
      <c r="DE38" s="594"/>
      <c r="DF38" s="594"/>
      <c r="DG38" s="594"/>
      <c r="DH38" s="594"/>
      <c r="DI38" s="594"/>
      <c r="DJ38" s="594"/>
      <c r="DK38" s="595"/>
      <c r="DL38" s="602">
        <v>903538</v>
      </c>
      <c r="DM38" s="594"/>
      <c r="DN38" s="594"/>
      <c r="DO38" s="594"/>
      <c r="DP38" s="594"/>
      <c r="DQ38" s="594"/>
      <c r="DR38" s="594"/>
      <c r="DS38" s="594"/>
      <c r="DT38" s="594"/>
      <c r="DU38" s="594"/>
      <c r="DV38" s="595"/>
      <c r="DW38" s="598">
        <v>11.3</v>
      </c>
      <c r="DX38" s="623"/>
      <c r="DY38" s="623"/>
      <c r="DZ38" s="623"/>
      <c r="EA38" s="623"/>
      <c r="EB38" s="623"/>
      <c r="EC38" s="624"/>
    </row>
    <row r="39" spans="2:133" ht="11.25" customHeight="1">
      <c r="AQ39" s="672" t="s">
        <v>322</v>
      </c>
      <c r="AR39" s="673"/>
      <c r="AS39" s="673"/>
      <c r="AT39" s="673"/>
      <c r="AU39" s="673"/>
      <c r="AV39" s="673"/>
      <c r="AW39" s="673"/>
      <c r="AX39" s="673"/>
      <c r="AY39" s="674"/>
      <c r="AZ39" s="593" t="s">
        <v>112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105</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54219</v>
      </c>
      <c r="CS39" s="625"/>
      <c r="CT39" s="625"/>
      <c r="CU39" s="625"/>
      <c r="CV39" s="625"/>
      <c r="CW39" s="625"/>
      <c r="CX39" s="625"/>
      <c r="CY39" s="626"/>
      <c r="CZ39" s="627">
        <v>0.4</v>
      </c>
      <c r="DA39" s="628"/>
      <c r="DB39" s="628"/>
      <c r="DC39" s="629"/>
      <c r="DD39" s="602">
        <v>50580</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215785</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133</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4500</v>
      </c>
      <c r="CS40" s="594"/>
      <c r="CT40" s="594"/>
      <c r="CU40" s="594"/>
      <c r="CV40" s="594"/>
      <c r="CW40" s="594"/>
      <c r="CX40" s="594"/>
      <c r="CY40" s="595"/>
      <c r="CZ40" s="627">
        <v>0</v>
      </c>
      <c r="DA40" s="628"/>
      <c r="DB40" s="628"/>
      <c r="DC40" s="629"/>
      <c r="DD40" s="602" t="s">
        <v>112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849265</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322</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3430855</v>
      </c>
      <c r="CS42" s="594"/>
      <c r="CT42" s="594"/>
      <c r="CU42" s="594"/>
      <c r="CV42" s="594"/>
      <c r="CW42" s="594"/>
      <c r="CX42" s="594"/>
      <c r="CY42" s="595"/>
      <c r="CZ42" s="627">
        <v>25.9</v>
      </c>
      <c r="DA42" s="676"/>
      <c r="DB42" s="676"/>
      <c r="DC42" s="677"/>
      <c r="DD42" s="602">
        <v>1143991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96495</v>
      </c>
      <c r="CS43" s="625"/>
      <c r="CT43" s="625"/>
      <c r="CU43" s="625"/>
      <c r="CV43" s="625"/>
      <c r="CW43" s="625"/>
      <c r="CX43" s="625"/>
      <c r="CY43" s="626"/>
      <c r="CZ43" s="627">
        <v>0.7</v>
      </c>
      <c r="DA43" s="628"/>
      <c r="DB43" s="628"/>
      <c r="DC43" s="629"/>
      <c r="DD43" s="602">
        <v>83155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3400802</v>
      </c>
      <c r="CS44" s="594"/>
      <c r="CT44" s="594"/>
      <c r="CU44" s="594"/>
      <c r="CV44" s="594"/>
      <c r="CW44" s="594"/>
      <c r="CX44" s="594"/>
      <c r="CY44" s="595"/>
      <c r="CZ44" s="627">
        <v>25.7</v>
      </c>
      <c r="DA44" s="676"/>
      <c r="DB44" s="676"/>
      <c r="DC44" s="677"/>
      <c r="DD44" s="602">
        <v>1134405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1107500</v>
      </c>
      <c r="CS45" s="625"/>
      <c r="CT45" s="625"/>
      <c r="CU45" s="625"/>
      <c r="CV45" s="625"/>
      <c r="CW45" s="625"/>
      <c r="CX45" s="625"/>
      <c r="CY45" s="626"/>
      <c r="CZ45" s="627">
        <v>8.4</v>
      </c>
      <c r="DA45" s="628"/>
      <c r="DB45" s="628"/>
      <c r="DC45" s="629"/>
      <c r="DD45" s="602">
        <v>58101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2244449</v>
      </c>
      <c r="CS46" s="594"/>
      <c r="CT46" s="594"/>
      <c r="CU46" s="594"/>
      <c r="CV46" s="594"/>
      <c r="CW46" s="594"/>
      <c r="CX46" s="594"/>
      <c r="CY46" s="595"/>
      <c r="CZ46" s="627">
        <v>17</v>
      </c>
      <c r="DA46" s="676"/>
      <c r="DB46" s="676"/>
      <c r="DC46" s="677"/>
      <c r="DD46" s="602">
        <v>1028297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30053</v>
      </c>
      <c r="CS47" s="625"/>
      <c r="CT47" s="625"/>
      <c r="CU47" s="625"/>
      <c r="CV47" s="625"/>
      <c r="CW47" s="625"/>
      <c r="CX47" s="625"/>
      <c r="CY47" s="626"/>
      <c r="CZ47" s="627">
        <v>0.2</v>
      </c>
      <c r="DA47" s="628"/>
      <c r="DB47" s="628"/>
      <c r="DC47" s="629"/>
      <c r="DD47" s="602">
        <v>9586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343</v>
      </c>
      <c r="CS48" s="594"/>
      <c r="CT48" s="594"/>
      <c r="CU48" s="594"/>
      <c r="CV48" s="594"/>
      <c r="CW48" s="594"/>
      <c r="CX48" s="594"/>
      <c r="CY48" s="595"/>
      <c r="CZ48" s="627" t="s">
        <v>343</v>
      </c>
      <c r="DA48" s="676"/>
      <c r="DB48" s="676"/>
      <c r="DC48" s="677"/>
      <c r="DD48" s="602" t="s">
        <v>343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13238114</v>
      </c>
      <c r="CS49" s="661"/>
      <c r="CT49" s="661"/>
      <c r="CU49" s="661"/>
      <c r="CV49" s="661"/>
      <c r="CW49" s="661"/>
      <c r="CX49" s="661"/>
      <c r="CY49" s="688"/>
      <c r="CZ49" s="689">
        <v>100</v>
      </c>
      <c r="DA49" s="690"/>
      <c r="DB49" s="690"/>
      <c r="DC49" s="691"/>
      <c r="DD49" s="692">
        <v>8816507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13817</v>
      </c>
      <c r="R7" s="723"/>
      <c r="S7" s="723"/>
      <c r="T7" s="723"/>
      <c r="U7" s="723"/>
      <c r="V7" s="723">
        <v>13238</v>
      </c>
      <c r="W7" s="723"/>
      <c r="X7" s="723"/>
      <c r="Y7" s="723"/>
      <c r="Z7" s="723"/>
      <c r="AA7" s="723">
        <v>580</v>
      </c>
      <c r="AB7" s="723"/>
      <c r="AC7" s="723"/>
      <c r="AD7" s="723"/>
      <c r="AE7" s="724"/>
      <c r="AF7" s="725">
        <v>351</v>
      </c>
      <c r="AG7" s="726"/>
      <c r="AH7" s="726"/>
      <c r="AI7" s="726"/>
      <c r="AJ7" s="727"/>
      <c r="AK7" s="762">
        <v>1039</v>
      </c>
      <c r="AL7" s="763"/>
      <c r="AM7" s="763"/>
      <c r="AN7" s="763"/>
      <c r="AO7" s="763"/>
      <c r="AP7" s="763">
        <v>9707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8</v>
      </c>
      <c r="CI7" s="760"/>
      <c r="CJ7" s="760"/>
      <c r="CK7" s="760"/>
      <c r="CL7" s="761"/>
      <c r="CM7" s="759">
        <v>58</v>
      </c>
      <c r="CN7" s="760"/>
      <c r="CO7" s="760"/>
      <c r="CP7" s="760"/>
      <c r="CQ7" s="761"/>
      <c r="CR7" s="759">
        <v>10</v>
      </c>
      <c r="CS7" s="760"/>
      <c r="CT7" s="760"/>
      <c r="CU7" s="760"/>
      <c r="CV7" s="761"/>
      <c r="CW7" s="759">
        <v>0</v>
      </c>
      <c r="CX7" s="760"/>
      <c r="CY7" s="760"/>
      <c r="CZ7" s="760"/>
      <c r="DA7" s="761"/>
      <c r="DB7" s="759" t="s">
        <v>557</v>
      </c>
      <c r="DC7" s="760"/>
      <c r="DD7" s="760"/>
      <c r="DE7" s="760"/>
      <c r="DF7" s="761"/>
      <c r="DG7" s="759" t="s">
        <v>557</v>
      </c>
      <c r="DH7" s="760"/>
      <c r="DI7" s="760"/>
      <c r="DJ7" s="760"/>
      <c r="DK7" s="761"/>
      <c r="DL7" s="759" t="s">
        <v>557</v>
      </c>
      <c r="DM7" s="760"/>
      <c r="DN7" s="760"/>
      <c r="DO7" s="760"/>
      <c r="DP7" s="761"/>
      <c r="DQ7" s="759" t="s">
        <v>557</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6</v>
      </c>
      <c r="R8" s="747"/>
      <c r="S8" s="747"/>
      <c r="T8" s="747"/>
      <c r="U8" s="747"/>
      <c r="V8" s="747">
        <v>1</v>
      </c>
      <c r="W8" s="747"/>
      <c r="X8" s="747"/>
      <c r="Y8" s="747"/>
      <c r="Z8" s="747"/>
      <c r="AA8" s="747">
        <v>5</v>
      </c>
      <c r="AB8" s="747"/>
      <c r="AC8" s="747"/>
      <c r="AD8" s="747"/>
      <c r="AE8" s="748"/>
      <c r="AF8" s="749">
        <v>5</v>
      </c>
      <c r="AG8" s="750"/>
      <c r="AH8" s="750"/>
      <c r="AI8" s="750"/>
      <c r="AJ8" s="751"/>
      <c r="AK8" s="752" t="s">
        <v>545</v>
      </c>
      <c r="AL8" s="753"/>
      <c r="AM8" s="753"/>
      <c r="AN8" s="753"/>
      <c r="AO8" s="753"/>
      <c r="AP8" s="753">
        <v>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-18</v>
      </c>
      <c r="CI8" s="770"/>
      <c r="CJ8" s="770"/>
      <c r="CK8" s="770"/>
      <c r="CL8" s="771"/>
      <c r="CM8" s="769">
        <v>8</v>
      </c>
      <c r="CN8" s="770"/>
      <c r="CO8" s="770"/>
      <c r="CP8" s="770"/>
      <c r="CQ8" s="771"/>
      <c r="CR8" s="769">
        <v>2</v>
      </c>
      <c r="CS8" s="770"/>
      <c r="CT8" s="770"/>
      <c r="CU8" s="770"/>
      <c r="CV8" s="771"/>
      <c r="CW8" s="769" t="s">
        <v>557</v>
      </c>
      <c r="CX8" s="770"/>
      <c r="CY8" s="770"/>
      <c r="CZ8" s="770"/>
      <c r="DA8" s="771"/>
      <c r="DB8" s="769" t="s">
        <v>557</v>
      </c>
      <c r="DC8" s="770"/>
      <c r="DD8" s="770"/>
      <c r="DE8" s="770"/>
      <c r="DF8" s="771"/>
      <c r="DG8" s="769" t="s">
        <v>557</v>
      </c>
      <c r="DH8" s="770"/>
      <c r="DI8" s="770"/>
      <c r="DJ8" s="770"/>
      <c r="DK8" s="771"/>
      <c r="DL8" s="769" t="s">
        <v>557</v>
      </c>
      <c r="DM8" s="770"/>
      <c r="DN8" s="770"/>
      <c r="DO8" s="770"/>
      <c r="DP8" s="771"/>
      <c r="DQ8" s="769" t="s">
        <v>557</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69">
        <v>-15</v>
      </c>
      <c r="CI9" s="770"/>
      <c r="CJ9" s="770"/>
      <c r="CK9" s="770"/>
      <c r="CL9" s="771"/>
      <c r="CM9" s="769">
        <v>122</v>
      </c>
      <c r="CN9" s="770"/>
      <c r="CO9" s="770"/>
      <c r="CP9" s="770"/>
      <c r="CQ9" s="771"/>
      <c r="CR9" s="769">
        <v>30</v>
      </c>
      <c r="CS9" s="770"/>
      <c r="CT9" s="770"/>
      <c r="CU9" s="770"/>
      <c r="CV9" s="771"/>
      <c r="CW9" s="769" t="s">
        <v>557</v>
      </c>
      <c r="CX9" s="770"/>
      <c r="CY9" s="770"/>
      <c r="CZ9" s="770"/>
      <c r="DA9" s="771"/>
      <c r="DB9" s="769" t="s">
        <v>557</v>
      </c>
      <c r="DC9" s="770"/>
      <c r="DD9" s="770"/>
      <c r="DE9" s="770"/>
      <c r="DF9" s="771"/>
      <c r="DG9" s="769" t="s">
        <v>557</v>
      </c>
      <c r="DH9" s="770"/>
      <c r="DI9" s="770"/>
      <c r="DJ9" s="770"/>
      <c r="DK9" s="771"/>
      <c r="DL9" s="769" t="s">
        <v>557</v>
      </c>
      <c r="DM9" s="770"/>
      <c r="DN9" s="770"/>
      <c r="DO9" s="770"/>
      <c r="DP9" s="771"/>
      <c r="DQ9" s="769" t="s">
        <v>557</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554</v>
      </c>
      <c r="BT10" s="757"/>
      <c r="BU10" s="757"/>
      <c r="BV10" s="757"/>
      <c r="BW10" s="757"/>
      <c r="BX10" s="757"/>
      <c r="BY10" s="757"/>
      <c r="BZ10" s="757"/>
      <c r="CA10" s="757"/>
      <c r="CB10" s="757"/>
      <c r="CC10" s="757"/>
      <c r="CD10" s="757"/>
      <c r="CE10" s="757"/>
      <c r="CF10" s="757"/>
      <c r="CG10" s="758"/>
      <c r="CH10" s="769">
        <v>16</v>
      </c>
      <c r="CI10" s="770"/>
      <c r="CJ10" s="770"/>
      <c r="CK10" s="770"/>
      <c r="CL10" s="771"/>
      <c r="CM10" s="769">
        <v>90</v>
      </c>
      <c r="CN10" s="770"/>
      <c r="CO10" s="770"/>
      <c r="CP10" s="770"/>
      <c r="CQ10" s="771"/>
      <c r="CR10" s="769">
        <v>3</v>
      </c>
      <c r="CS10" s="770"/>
      <c r="CT10" s="770"/>
      <c r="CU10" s="770"/>
      <c r="CV10" s="771"/>
      <c r="CW10" s="769" t="s">
        <v>557</v>
      </c>
      <c r="CX10" s="770"/>
      <c r="CY10" s="770"/>
      <c r="CZ10" s="770"/>
      <c r="DA10" s="771"/>
      <c r="DB10" s="769" t="s">
        <v>557</v>
      </c>
      <c r="DC10" s="770"/>
      <c r="DD10" s="770"/>
      <c r="DE10" s="770"/>
      <c r="DF10" s="771"/>
      <c r="DG10" s="769" t="s">
        <v>557</v>
      </c>
      <c r="DH10" s="770"/>
      <c r="DI10" s="770"/>
      <c r="DJ10" s="770"/>
      <c r="DK10" s="771"/>
      <c r="DL10" s="769" t="s">
        <v>557</v>
      </c>
      <c r="DM10" s="770"/>
      <c r="DN10" s="770"/>
      <c r="DO10" s="770"/>
      <c r="DP10" s="771"/>
      <c r="DQ10" s="769" t="s">
        <v>557</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555</v>
      </c>
      <c r="BT11" s="757"/>
      <c r="BU11" s="757"/>
      <c r="BV11" s="757"/>
      <c r="BW11" s="757"/>
      <c r="BX11" s="757"/>
      <c r="BY11" s="757"/>
      <c r="BZ11" s="757"/>
      <c r="CA11" s="757"/>
      <c r="CB11" s="757"/>
      <c r="CC11" s="757"/>
      <c r="CD11" s="757"/>
      <c r="CE11" s="757"/>
      <c r="CF11" s="757"/>
      <c r="CG11" s="758"/>
      <c r="CH11" s="769">
        <v>-9</v>
      </c>
      <c r="CI11" s="770"/>
      <c r="CJ11" s="770"/>
      <c r="CK11" s="770"/>
      <c r="CL11" s="771"/>
      <c r="CM11" s="769">
        <v>-16</v>
      </c>
      <c r="CN11" s="770"/>
      <c r="CO11" s="770"/>
      <c r="CP11" s="770"/>
      <c r="CQ11" s="771"/>
      <c r="CR11" s="769">
        <v>3</v>
      </c>
      <c r="CS11" s="770"/>
      <c r="CT11" s="770"/>
      <c r="CU11" s="770"/>
      <c r="CV11" s="771"/>
      <c r="CW11" s="769" t="s">
        <v>557</v>
      </c>
      <c r="CX11" s="770"/>
      <c r="CY11" s="770"/>
      <c r="CZ11" s="770"/>
      <c r="DA11" s="771"/>
      <c r="DB11" s="769" t="s">
        <v>557</v>
      </c>
      <c r="DC11" s="770"/>
      <c r="DD11" s="770"/>
      <c r="DE11" s="770"/>
      <c r="DF11" s="771"/>
      <c r="DG11" s="769" t="s">
        <v>557</v>
      </c>
      <c r="DH11" s="770"/>
      <c r="DI11" s="770"/>
      <c r="DJ11" s="770"/>
      <c r="DK11" s="771"/>
      <c r="DL11" s="769" t="s">
        <v>557</v>
      </c>
      <c r="DM11" s="770"/>
      <c r="DN11" s="770"/>
      <c r="DO11" s="770"/>
      <c r="DP11" s="771"/>
      <c r="DQ11" s="769" t="s">
        <v>557</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556</v>
      </c>
      <c r="BT12" s="757"/>
      <c r="BU12" s="757"/>
      <c r="BV12" s="757"/>
      <c r="BW12" s="757"/>
      <c r="BX12" s="757"/>
      <c r="BY12" s="757"/>
      <c r="BZ12" s="757"/>
      <c r="CA12" s="757"/>
      <c r="CB12" s="757"/>
      <c r="CC12" s="757"/>
      <c r="CD12" s="757"/>
      <c r="CE12" s="757"/>
      <c r="CF12" s="757"/>
      <c r="CG12" s="758"/>
      <c r="CH12" s="769">
        <v>-6</v>
      </c>
      <c r="CI12" s="770"/>
      <c r="CJ12" s="770"/>
      <c r="CK12" s="770"/>
      <c r="CL12" s="771"/>
      <c r="CM12" s="769">
        <v>-48</v>
      </c>
      <c r="CN12" s="770"/>
      <c r="CO12" s="770"/>
      <c r="CP12" s="770"/>
      <c r="CQ12" s="771"/>
      <c r="CR12" s="769">
        <v>100</v>
      </c>
      <c r="CS12" s="770"/>
      <c r="CT12" s="770"/>
      <c r="CU12" s="770"/>
      <c r="CV12" s="771"/>
      <c r="CW12" s="769" t="s">
        <v>557</v>
      </c>
      <c r="CX12" s="770"/>
      <c r="CY12" s="770"/>
      <c r="CZ12" s="770"/>
      <c r="DA12" s="771"/>
      <c r="DB12" s="769">
        <v>22</v>
      </c>
      <c r="DC12" s="770"/>
      <c r="DD12" s="770"/>
      <c r="DE12" s="770"/>
      <c r="DF12" s="771"/>
      <c r="DG12" s="769" t="s">
        <v>557</v>
      </c>
      <c r="DH12" s="770"/>
      <c r="DI12" s="770"/>
      <c r="DJ12" s="770"/>
      <c r="DK12" s="771"/>
      <c r="DL12" s="769" t="s">
        <v>557</v>
      </c>
      <c r="DM12" s="770"/>
      <c r="DN12" s="770"/>
      <c r="DO12" s="770"/>
      <c r="DP12" s="771"/>
      <c r="DQ12" s="769" t="s">
        <v>557</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13823</v>
      </c>
      <c r="R23" s="782"/>
      <c r="S23" s="782"/>
      <c r="T23" s="782"/>
      <c r="U23" s="782"/>
      <c r="V23" s="782">
        <v>13238</v>
      </c>
      <c r="W23" s="782"/>
      <c r="X23" s="782"/>
      <c r="Y23" s="782"/>
      <c r="Z23" s="782"/>
      <c r="AA23" s="782">
        <v>585</v>
      </c>
      <c r="AB23" s="782"/>
      <c r="AC23" s="782"/>
      <c r="AD23" s="782"/>
      <c r="AE23" s="783"/>
      <c r="AF23" s="784">
        <v>356</v>
      </c>
      <c r="AG23" s="782"/>
      <c r="AH23" s="782"/>
      <c r="AI23" s="782"/>
      <c r="AJ23" s="785"/>
      <c r="AK23" s="786"/>
      <c r="AL23" s="787"/>
      <c r="AM23" s="787"/>
      <c r="AN23" s="787"/>
      <c r="AO23" s="787"/>
      <c r="AP23" s="782">
        <v>9709</v>
      </c>
      <c r="AQ23" s="782"/>
      <c r="AR23" s="782"/>
      <c r="AS23" s="782"/>
      <c r="AT23" s="782"/>
      <c r="AU23" s="788"/>
      <c r="AV23" s="788"/>
      <c r="AW23" s="788"/>
      <c r="AX23" s="788"/>
      <c r="AY23" s="789"/>
      <c r="AZ23" s="797" t="s">
        <v>372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2954</v>
      </c>
      <c r="R28" s="811"/>
      <c r="S28" s="811"/>
      <c r="T28" s="811"/>
      <c r="U28" s="811"/>
      <c r="V28" s="811">
        <v>2873</v>
      </c>
      <c r="W28" s="811"/>
      <c r="X28" s="811"/>
      <c r="Y28" s="811"/>
      <c r="Z28" s="811"/>
      <c r="AA28" s="811">
        <v>81</v>
      </c>
      <c r="AB28" s="811"/>
      <c r="AC28" s="811"/>
      <c r="AD28" s="811"/>
      <c r="AE28" s="812"/>
      <c r="AF28" s="813">
        <v>81</v>
      </c>
      <c r="AG28" s="811"/>
      <c r="AH28" s="811"/>
      <c r="AI28" s="811"/>
      <c r="AJ28" s="814"/>
      <c r="AK28" s="815">
        <v>269</v>
      </c>
      <c r="AL28" s="806"/>
      <c r="AM28" s="806"/>
      <c r="AN28" s="806"/>
      <c r="AO28" s="806"/>
      <c r="AP28" s="806" t="s">
        <v>545</v>
      </c>
      <c r="AQ28" s="806"/>
      <c r="AR28" s="806"/>
      <c r="AS28" s="806"/>
      <c r="AT28" s="806"/>
      <c r="AU28" s="806" t="s">
        <v>545</v>
      </c>
      <c r="AV28" s="806"/>
      <c r="AW28" s="806"/>
      <c r="AX28" s="806"/>
      <c r="AY28" s="806"/>
      <c r="AZ28" s="807" t="s">
        <v>545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2797</v>
      </c>
      <c r="R29" s="747"/>
      <c r="S29" s="747"/>
      <c r="T29" s="747"/>
      <c r="U29" s="747"/>
      <c r="V29" s="747">
        <v>2631</v>
      </c>
      <c r="W29" s="747"/>
      <c r="X29" s="747"/>
      <c r="Y29" s="747"/>
      <c r="Z29" s="747"/>
      <c r="AA29" s="747">
        <v>166</v>
      </c>
      <c r="AB29" s="747"/>
      <c r="AC29" s="747"/>
      <c r="AD29" s="747"/>
      <c r="AE29" s="748"/>
      <c r="AF29" s="749">
        <v>166</v>
      </c>
      <c r="AG29" s="750"/>
      <c r="AH29" s="750"/>
      <c r="AI29" s="750"/>
      <c r="AJ29" s="751"/>
      <c r="AK29" s="818">
        <v>353</v>
      </c>
      <c r="AL29" s="819"/>
      <c r="AM29" s="819"/>
      <c r="AN29" s="819"/>
      <c r="AO29" s="819"/>
      <c r="AP29" s="819" t="s">
        <v>545</v>
      </c>
      <c r="AQ29" s="819"/>
      <c r="AR29" s="819"/>
      <c r="AS29" s="819"/>
      <c r="AT29" s="819"/>
      <c r="AU29" s="819" t="s">
        <v>545</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228</v>
      </c>
      <c r="R30" s="747"/>
      <c r="S30" s="747"/>
      <c r="T30" s="747"/>
      <c r="U30" s="747"/>
      <c r="V30" s="747">
        <v>225</v>
      </c>
      <c r="W30" s="747"/>
      <c r="X30" s="747"/>
      <c r="Y30" s="747"/>
      <c r="Z30" s="747"/>
      <c r="AA30" s="747">
        <v>3</v>
      </c>
      <c r="AB30" s="747"/>
      <c r="AC30" s="747"/>
      <c r="AD30" s="747"/>
      <c r="AE30" s="748"/>
      <c r="AF30" s="749">
        <v>3</v>
      </c>
      <c r="AG30" s="750"/>
      <c r="AH30" s="750"/>
      <c r="AI30" s="750"/>
      <c r="AJ30" s="751"/>
      <c r="AK30" s="818">
        <v>103</v>
      </c>
      <c r="AL30" s="819"/>
      <c r="AM30" s="819"/>
      <c r="AN30" s="819"/>
      <c r="AO30" s="819"/>
      <c r="AP30" s="819" t="s">
        <v>545</v>
      </c>
      <c r="AQ30" s="819"/>
      <c r="AR30" s="819"/>
      <c r="AS30" s="819"/>
      <c r="AT30" s="819"/>
      <c r="AU30" s="819" t="s">
        <v>545</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75</v>
      </c>
      <c r="R31" s="747"/>
      <c r="S31" s="747"/>
      <c r="T31" s="747"/>
      <c r="U31" s="747"/>
      <c r="V31" s="747">
        <v>67</v>
      </c>
      <c r="W31" s="747"/>
      <c r="X31" s="747"/>
      <c r="Y31" s="747"/>
      <c r="Z31" s="747"/>
      <c r="AA31" s="747">
        <v>7</v>
      </c>
      <c r="AB31" s="747"/>
      <c r="AC31" s="747"/>
      <c r="AD31" s="747"/>
      <c r="AE31" s="748"/>
      <c r="AF31" s="749">
        <v>172</v>
      </c>
      <c r="AG31" s="750"/>
      <c r="AH31" s="750"/>
      <c r="AI31" s="750"/>
      <c r="AJ31" s="751"/>
      <c r="AK31" s="818" t="s">
        <v>545</v>
      </c>
      <c r="AL31" s="819"/>
      <c r="AM31" s="819"/>
      <c r="AN31" s="819"/>
      <c r="AO31" s="819"/>
      <c r="AP31" s="819">
        <v>238</v>
      </c>
      <c r="AQ31" s="819"/>
      <c r="AR31" s="819"/>
      <c r="AS31" s="819"/>
      <c r="AT31" s="819"/>
      <c r="AU31" s="819" t="s">
        <v>545</v>
      </c>
      <c r="AV31" s="819"/>
      <c r="AW31" s="819"/>
      <c r="AX31" s="819"/>
      <c r="AY31" s="819"/>
      <c r="AZ31" s="820" t="s">
        <v>545</v>
      </c>
      <c r="BA31" s="820"/>
      <c r="BB31" s="820"/>
      <c r="BC31" s="820"/>
      <c r="BD31" s="820"/>
      <c r="BE31" s="816" t="s">
        <v>387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1022</v>
      </c>
      <c r="R32" s="747"/>
      <c r="S32" s="747"/>
      <c r="T32" s="747"/>
      <c r="U32" s="747"/>
      <c r="V32" s="747">
        <v>1041</v>
      </c>
      <c r="W32" s="747"/>
      <c r="X32" s="747"/>
      <c r="Y32" s="747"/>
      <c r="Z32" s="747"/>
      <c r="AA32" s="747">
        <v>-19</v>
      </c>
      <c r="AB32" s="747"/>
      <c r="AC32" s="747"/>
      <c r="AD32" s="747"/>
      <c r="AE32" s="748"/>
      <c r="AF32" s="749">
        <v>669</v>
      </c>
      <c r="AG32" s="750"/>
      <c r="AH32" s="750"/>
      <c r="AI32" s="750"/>
      <c r="AJ32" s="751"/>
      <c r="AK32" s="818">
        <v>170</v>
      </c>
      <c r="AL32" s="819"/>
      <c r="AM32" s="819"/>
      <c r="AN32" s="819"/>
      <c r="AO32" s="819"/>
      <c r="AP32" s="819">
        <v>1296</v>
      </c>
      <c r="AQ32" s="819"/>
      <c r="AR32" s="819"/>
      <c r="AS32" s="819"/>
      <c r="AT32" s="819"/>
      <c r="AU32" s="819">
        <v>560</v>
      </c>
      <c r="AV32" s="819"/>
      <c r="AW32" s="819"/>
      <c r="AX32" s="819"/>
      <c r="AY32" s="819"/>
      <c r="AZ32" s="820" t="s">
        <v>545</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489</v>
      </c>
      <c r="R33" s="747"/>
      <c r="S33" s="747"/>
      <c r="T33" s="747"/>
      <c r="U33" s="747"/>
      <c r="V33" s="747">
        <v>480</v>
      </c>
      <c r="W33" s="747"/>
      <c r="X33" s="747"/>
      <c r="Y33" s="747"/>
      <c r="Z33" s="747"/>
      <c r="AA33" s="747">
        <v>10</v>
      </c>
      <c r="AB33" s="747"/>
      <c r="AC33" s="747"/>
      <c r="AD33" s="747"/>
      <c r="AE33" s="748"/>
      <c r="AF33" s="749">
        <v>10</v>
      </c>
      <c r="AG33" s="750"/>
      <c r="AH33" s="750"/>
      <c r="AI33" s="750"/>
      <c r="AJ33" s="751"/>
      <c r="AK33" s="818">
        <v>158</v>
      </c>
      <c r="AL33" s="819"/>
      <c r="AM33" s="819"/>
      <c r="AN33" s="819"/>
      <c r="AO33" s="819"/>
      <c r="AP33" s="819">
        <v>1850</v>
      </c>
      <c r="AQ33" s="819"/>
      <c r="AR33" s="819"/>
      <c r="AS33" s="819"/>
      <c r="AT33" s="819"/>
      <c r="AU33" s="819">
        <v>1356</v>
      </c>
      <c r="AV33" s="819"/>
      <c r="AW33" s="819"/>
      <c r="AX33" s="819"/>
      <c r="AY33" s="819"/>
      <c r="AZ33" s="820" t="s">
        <v>545</v>
      </c>
      <c r="BA33" s="820"/>
      <c r="BB33" s="820"/>
      <c r="BC33" s="820"/>
      <c r="BD33" s="820"/>
      <c r="BE33" s="816" t="s">
        <v>390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112</v>
      </c>
      <c r="R34" s="747"/>
      <c r="S34" s="747"/>
      <c r="T34" s="747"/>
      <c r="U34" s="747"/>
      <c r="V34" s="747">
        <v>103</v>
      </c>
      <c r="W34" s="747"/>
      <c r="X34" s="747"/>
      <c r="Y34" s="747"/>
      <c r="Z34" s="747"/>
      <c r="AA34" s="747">
        <v>10</v>
      </c>
      <c r="AB34" s="747"/>
      <c r="AC34" s="747"/>
      <c r="AD34" s="747"/>
      <c r="AE34" s="748"/>
      <c r="AF34" s="749">
        <v>10</v>
      </c>
      <c r="AG34" s="750"/>
      <c r="AH34" s="750"/>
      <c r="AI34" s="750"/>
      <c r="AJ34" s="751"/>
      <c r="AK34" s="818">
        <v>105</v>
      </c>
      <c r="AL34" s="819"/>
      <c r="AM34" s="819"/>
      <c r="AN34" s="819"/>
      <c r="AO34" s="819"/>
      <c r="AP34" s="819">
        <v>427</v>
      </c>
      <c r="AQ34" s="819"/>
      <c r="AR34" s="819"/>
      <c r="AS34" s="819"/>
      <c r="AT34" s="819"/>
      <c r="AU34" s="819">
        <v>427</v>
      </c>
      <c r="AV34" s="819"/>
      <c r="AW34" s="819"/>
      <c r="AX34" s="819"/>
      <c r="AY34" s="819"/>
      <c r="AZ34" s="820" t="s">
        <v>545</v>
      </c>
      <c r="BA34" s="820"/>
      <c r="BB34" s="820"/>
      <c r="BC34" s="820"/>
      <c r="BD34" s="820"/>
      <c r="BE34" s="816" t="s">
        <v>390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1111</v>
      </c>
      <c r="AG63" s="830"/>
      <c r="AH63" s="830"/>
      <c r="AI63" s="830"/>
      <c r="AJ63" s="831"/>
      <c r="AK63" s="832"/>
      <c r="AL63" s="827"/>
      <c r="AM63" s="827"/>
      <c r="AN63" s="827"/>
      <c r="AO63" s="827"/>
      <c r="AP63" s="830">
        <v>3811</v>
      </c>
      <c r="AQ63" s="830"/>
      <c r="AR63" s="830"/>
      <c r="AS63" s="830"/>
      <c r="AT63" s="830"/>
      <c r="AU63" s="830">
        <v>2343</v>
      </c>
      <c r="AV63" s="830"/>
      <c r="AW63" s="830"/>
      <c r="AX63" s="830"/>
      <c r="AY63" s="830"/>
      <c r="AZ63" s="834"/>
      <c r="BA63" s="834"/>
      <c r="BB63" s="834"/>
      <c r="BC63" s="834"/>
      <c r="BD63" s="834"/>
      <c r="BE63" s="835"/>
      <c r="BF63" s="835"/>
      <c r="BG63" s="835"/>
      <c r="BH63" s="835"/>
      <c r="BI63" s="836"/>
      <c r="BJ63" s="837" t="s">
        <v>372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396</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546</v>
      </c>
      <c r="C68" s="858"/>
      <c r="D68" s="858"/>
      <c r="E68" s="858"/>
      <c r="F68" s="858"/>
      <c r="G68" s="858"/>
      <c r="H68" s="858"/>
      <c r="I68" s="858"/>
      <c r="J68" s="858"/>
      <c r="K68" s="858"/>
      <c r="L68" s="858"/>
      <c r="M68" s="858"/>
      <c r="N68" s="858"/>
      <c r="O68" s="858"/>
      <c r="P68" s="859"/>
      <c r="Q68" s="860">
        <v>12187</v>
      </c>
      <c r="R68" s="854"/>
      <c r="S68" s="854"/>
      <c r="T68" s="854"/>
      <c r="U68" s="854"/>
      <c r="V68" s="854">
        <v>11323</v>
      </c>
      <c r="W68" s="854"/>
      <c r="X68" s="854"/>
      <c r="Y68" s="854"/>
      <c r="Z68" s="854"/>
      <c r="AA68" s="854">
        <v>864</v>
      </c>
      <c r="AB68" s="854"/>
      <c r="AC68" s="854"/>
      <c r="AD68" s="854"/>
      <c r="AE68" s="854"/>
      <c r="AF68" s="854">
        <v>864</v>
      </c>
      <c r="AG68" s="854"/>
      <c r="AH68" s="854"/>
      <c r="AI68" s="854"/>
      <c r="AJ68" s="854"/>
      <c r="AK68" s="854">
        <v>1252</v>
      </c>
      <c r="AL68" s="854"/>
      <c r="AM68" s="854"/>
      <c r="AN68" s="854"/>
      <c r="AO68" s="854"/>
      <c r="AP68" s="854" t="s">
        <v>545</v>
      </c>
      <c r="AQ68" s="854"/>
      <c r="AR68" s="854"/>
      <c r="AS68" s="854"/>
      <c r="AT68" s="854"/>
      <c r="AU68" s="854" t="s">
        <v>545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547</v>
      </c>
      <c r="C69" s="862"/>
      <c r="D69" s="862"/>
      <c r="E69" s="862"/>
      <c r="F69" s="862"/>
      <c r="G69" s="862"/>
      <c r="H69" s="862"/>
      <c r="I69" s="862"/>
      <c r="J69" s="862"/>
      <c r="K69" s="862"/>
      <c r="L69" s="862"/>
      <c r="M69" s="862"/>
      <c r="N69" s="862"/>
      <c r="O69" s="862"/>
      <c r="P69" s="863"/>
      <c r="Q69" s="864">
        <v>2402</v>
      </c>
      <c r="R69" s="819"/>
      <c r="S69" s="819"/>
      <c r="T69" s="819"/>
      <c r="U69" s="819"/>
      <c r="V69" s="819">
        <v>2378</v>
      </c>
      <c r="W69" s="819"/>
      <c r="X69" s="819"/>
      <c r="Y69" s="819"/>
      <c r="Z69" s="819"/>
      <c r="AA69" s="819">
        <v>24</v>
      </c>
      <c r="AB69" s="819"/>
      <c r="AC69" s="819"/>
      <c r="AD69" s="819"/>
      <c r="AE69" s="819"/>
      <c r="AF69" s="819">
        <v>24</v>
      </c>
      <c r="AG69" s="819"/>
      <c r="AH69" s="819"/>
      <c r="AI69" s="819"/>
      <c r="AJ69" s="819"/>
      <c r="AK69" s="819">
        <v>43</v>
      </c>
      <c r="AL69" s="819"/>
      <c r="AM69" s="819"/>
      <c r="AN69" s="819"/>
      <c r="AO69" s="819"/>
      <c r="AP69" s="819">
        <v>1438</v>
      </c>
      <c r="AQ69" s="819"/>
      <c r="AR69" s="819"/>
      <c r="AS69" s="819"/>
      <c r="AT69" s="819"/>
      <c r="AU69" s="819">
        <v>319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548</v>
      </c>
      <c r="C70" s="862"/>
      <c r="D70" s="862"/>
      <c r="E70" s="862"/>
      <c r="F70" s="862"/>
      <c r="G70" s="862"/>
      <c r="H70" s="862"/>
      <c r="I70" s="862"/>
      <c r="J70" s="862"/>
      <c r="K70" s="862"/>
      <c r="L70" s="862"/>
      <c r="M70" s="862"/>
      <c r="N70" s="862"/>
      <c r="O70" s="862"/>
      <c r="P70" s="863"/>
      <c r="Q70" s="864">
        <v>75</v>
      </c>
      <c r="R70" s="819"/>
      <c r="S70" s="819"/>
      <c r="T70" s="819"/>
      <c r="U70" s="819"/>
      <c r="V70" s="819">
        <v>69</v>
      </c>
      <c r="W70" s="819"/>
      <c r="X70" s="819"/>
      <c r="Y70" s="819"/>
      <c r="Z70" s="819"/>
      <c r="AA70" s="819">
        <v>6</v>
      </c>
      <c r="AB70" s="819"/>
      <c r="AC70" s="819"/>
      <c r="AD70" s="819"/>
      <c r="AE70" s="819"/>
      <c r="AF70" s="819">
        <v>6</v>
      </c>
      <c r="AG70" s="819"/>
      <c r="AH70" s="819"/>
      <c r="AI70" s="819"/>
      <c r="AJ70" s="819"/>
      <c r="AK70" s="819">
        <v>7</v>
      </c>
      <c r="AL70" s="819"/>
      <c r="AM70" s="819"/>
      <c r="AN70" s="819"/>
      <c r="AO70" s="819"/>
      <c r="AP70" s="819" t="s">
        <v>545</v>
      </c>
      <c r="AQ70" s="819"/>
      <c r="AR70" s="819"/>
      <c r="AS70" s="819"/>
      <c r="AT70" s="819"/>
      <c r="AU70" s="819" t="s">
        <v>545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549</v>
      </c>
      <c r="C71" s="862"/>
      <c r="D71" s="862"/>
      <c r="E71" s="862"/>
      <c r="F71" s="862"/>
      <c r="G71" s="862"/>
      <c r="H71" s="862"/>
      <c r="I71" s="862"/>
      <c r="J71" s="862"/>
      <c r="K71" s="862"/>
      <c r="L71" s="862"/>
      <c r="M71" s="862"/>
      <c r="N71" s="862"/>
      <c r="O71" s="862"/>
      <c r="P71" s="863"/>
      <c r="Q71" s="864">
        <v>296</v>
      </c>
      <c r="R71" s="819"/>
      <c r="S71" s="819"/>
      <c r="T71" s="819"/>
      <c r="U71" s="819"/>
      <c r="V71" s="819">
        <v>254</v>
      </c>
      <c r="W71" s="819"/>
      <c r="X71" s="819"/>
      <c r="Y71" s="819"/>
      <c r="Z71" s="819"/>
      <c r="AA71" s="819">
        <v>42</v>
      </c>
      <c r="AB71" s="819"/>
      <c r="AC71" s="819"/>
      <c r="AD71" s="819"/>
      <c r="AE71" s="819"/>
      <c r="AF71" s="819">
        <v>42</v>
      </c>
      <c r="AG71" s="819"/>
      <c r="AH71" s="819"/>
      <c r="AI71" s="819"/>
      <c r="AJ71" s="819"/>
      <c r="AK71" s="819" t="s">
        <v>545</v>
      </c>
      <c r="AL71" s="819"/>
      <c r="AM71" s="819"/>
      <c r="AN71" s="819"/>
      <c r="AO71" s="819"/>
      <c r="AP71" s="819" t="s">
        <v>545</v>
      </c>
      <c r="AQ71" s="819"/>
      <c r="AR71" s="819"/>
      <c r="AS71" s="819"/>
      <c r="AT71" s="819"/>
      <c r="AU71" s="819" t="s">
        <v>545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550</v>
      </c>
      <c r="C72" s="862"/>
      <c r="D72" s="862"/>
      <c r="E72" s="862"/>
      <c r="F72" s="862"/>
      <c r="G72" s="862"/>
      <c r="H72" s="862"/>
      <c r="I72" s="862"/>
      <c r="J72" s="862"/>
      <c r="K72" s="862"/>
      <c r="L72" s="862"/>
      <c r="M72" s="862"/>
      <c r="N72" s="862"/>
      <c r="O72" s="862"/>
      <c r="P72" s="863"/>
      <c r="Q72" s="864">
        <v>280980</v>
      </c>
      <c r="R72" s="819"/>
      <c r="S72" s="819"/>
      <c r="T72" s="819"/>
      <c r="U72" s="819"/>
      <c r="V72" s="819">
        <v>265888</v>
      </c>
      <c r="W72" s="819"/>
      <c r="X72" s="819"/>
      <c r="Y72" s="819"/>
      <c r="Z72" s="819"/>
      <c r="AA72" s="819">
        <v>15092</v>
      </c>
      <c r="AB72" s="819"/>
      <c r="AC72" s="819"/>
      <c r="AD72" s="819"/>
      <c r="AE72" s="819"/>
      <c r="AF72" s="819">
        <v>15092</v>
      </c>
      <c r="AG72" s="819"/>
      <c r="AH72" s="819"/>
      <c r="AI72" s="819"/>
      <c r="AJ72" s="819"/>
      <c r="AK72" s="819">
        <v>1801</v>
      </c>
      <c r="AL72" s="819"/>
      <c r="AM72" s="819"/>
      <c r="AN72" s="819"/>
      <c r="AO72" s="819"/>
      <c r="AP72" s="819" t="s">
        <v>545</v>
      </c>
      <c r="AQ72" s="819"/>
      <c r="AR72" s="819"/>
      <c r="AS72" s="819"/>
      <c r="AT72" s="819"/>
      <c r="AU72" s="819" t="s">
        <v>545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16028</v>
      </c>
      <c r="AG88" s="830"/>
      <c r="AH88" s="830"/>
      <c r="AI88" s="830"/>
      <c r="AJ88" s="830"/>
      <c r="AK88" s="827"/>
      <c r="AL88" s="827"/>
      <c r="AM88" s="827"/>
      <c r="AN88" s="827"/>
      <c r="AO88" s="827"/>
      <c r="AP88" s="830">
        <v>1438</v>
      </c>
      <c r="AQ88" s="830"/>
      <c r="AR88" s="830"/>
      <c r="AS88" s="830"/>
      <c r="AT88" s="830"/>
      <c r="AU88" s="830">
        <v>319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148</v>
      </c>
      <c r="CS102" s="838"/>
      <c r="CT102" s="838"/>
      <c r="CU102" s="838"/>
      <c r="CV102" s="881"/>
      <c r="CW102" s="880">
        <v>0</v>
      </c>
      <c r="CX102" s="838"/>
      <c r="CY102" s="838"/>
      <c r="CZ102" s="838"/>
      <c r="DA102" s="881"/>
      <c r="DB102" s="880">
        <v>22</v>
      </c>
      <c r="DC102" s="838"/>
      <c r="DD102" s="838"/>
      <c r="DE102" s="838"/>
      <c r="DF102" s="881"/>
      <c r="DG102" s="880" t="s">
        <v>557</v>
      </c>
      <c r="DH102" s="838"/>
      <c r="DI102" s="838"/>
      <c r="DJ102" s="838"/>
      <c r="DK102" s="881"/>
      <c r="DL102" s="880" t="s">
        <v>557</v>
      </c>
      <c r="DM102" s="838"/>
      <c r="DN102" s="838"/>
      <c r="DO102" s="838"/>
      <c r="DP102" s="881"/>
      <c r="DQ102" s="880" t="s">
        <v>557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288</v>
      </c>
      <c r="AG109" s="883"/>
      <c r="AH109" s="883"/>
      <c r="AI109" s="883"/>
      <c r="AJ109" s="884"/>
      <c r="AK109" s="882" t="s">
        <v>287</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288</v>
      </c>
      <c r="BW109" s="883"/>
      <c r="BX109" s="883"/>
      <c r="BY109" s="883"/>
      <c r="BZ109" s="884"/>
      <c r="CA109" s="882" t="s">
        <v>287</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288</v>
      </c>
      <c r="DM109" s="883"/>
      <c r="DN109" s="883"/>
      <c r="DO109" s="883"/>
      <c r="DP109" s="884"/>
      <c r="DQ109" s="882" t="s">
        <v>287</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1674353</v>
      </c>
      <c r="AB110" s="890"/>
      <c r="AC110" s="890"/>
      <c r="AD110" s="890"/>
      <c r="AE110" s="891"/>
      <c r="AF110" s="892">
        <v>1612457</v>
      </c>
      <c r="AG110" s="890"/>
      <c r="AH110" s="890"/>
      <c r="AI110" s="890"/>
      <c r="AJ110" s="891"/>
      <c r="AK110" s="892">
        <v>1539440</v>
      </c>
      <c r="AL110" s="890"/>
      <c r="AM110" s="890"/>
      <c r="AN110" s="890"/>
      <c r="AO110" s="891"/>
      <c r="AP110" s="893">
        <v>22.3</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11312927</v>
      </c>
      <c r="BR110" s="927"/>
      <c r="BS110" s="927"/>
      <c r="BT110" s="927"/>
      <c r="BU110" s="927"/>
      <c r="BV110" s="927">
        <v>10336478</v>
      </c>
      <c r="BW110" s="927"/>
      <c r="BX110" s="927"/>
      <c r="BY110" s="927"/>
      <c r="BZ110" s="927"/>
      <c r="CA110" s="927">
        <v>9709089</v>
      </c>
      <c r="CB110" s="927"/>
      <c r="CC110" s="927"/>
      <c r="CD110" s="927"/>
      <c r="CE110" s="927"/>
      <c r="CF110" s="941">
        <v>140.6</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372</v>
      </c>
      <c r="DH110" s="927"/>
      <c r="DI110" s="927"/>
      <c r="DJ110" s="927"/>
      <c r="DK110" s="927"/>
      <c r="DL110" s="927" t="s">
        <v>372</v>
      </c>
      <c r="DM110" s="927"/>
      <c r="DN110" s="927"/>
      <c r="DO110" s="927"/>
      <c r="DP110" s="927"/>
      <c r="DQ110" s="927" t="s">
        <v>372</v>
      </c>
      <c r="DR110" s="927"/>
      <c r="DS110" s="927"/>
      <c r="DT110" s="927"/>
      <c r="DU110" s="927"/>
      <c r="DV110" s="928" t="s">
        <v>372</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372</v>
      </c>
      <c r="AB111" s="934"/>
      <c r="AC111" s="934"/>
      <c r="AD111" s="934"/>
      <c r="AE111" s="935"/>
      <c r="AF111" s="936" t="s">
        <v>372</v>
      </c>
      <c r="AG111" s="934"/>
      <c r="AH111" s="934"/>
      <c r="AI111" s="934"/>
      <c r="AJ111" s="935"/>
      <c r="AK111" s="936" t="s">
        <v>372</v>
      </c>
      <c r="AL111" s="934"/>
      <c r="AM111" s="934"/>
      <c r="AN111" s="934"/>
      <c r="AO111" s="935"/>
      <c r="AP111" s="937" t="s">
        <v>372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51410</v>
      </c>
      <c r="BR111" s="920"/>
      <c r="BS111" s="920"/>
      <c r="BT111" s="920"/>
      <c r="BU111" s="920"/>
      <c r="BV111" s="920">
        <v>6790</v>
      </c>
      <c r="BW111" s="920"/>
      <c r="BX111" s="920"/>
      <c r="BY111" s="920"/>
      <c r="BZ111" s="920"/>
      <c r="CA111" s="920" t="s">
        <v>372</v>
      </c>
      <c r="CB111" s="920"/>
      <c r="CC111" s="920"/>
      <c r="CD111" s="920"/>
      <c r="CE111" s="920"/>
      <c r="CF111" s="914" t="s">
        <v>372</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372</v>
      </c>
      <c r="DH111" s="920"/>
      <c r="DI111" s="920"/>
      <c r="DJ111" s="920"/>
      <c r="DK111" s="920"/>
      <c r="DL111" s="920" t="s">
        <v>372</v>
      </c>
      <c r="DM111" s="920"/>
      <c r="DN111" s="920"/>
      <c r="DO111" s="920"/>
      <c r="DP111" s="920"/>
      <c r="DQ111" s="920" t="s">
        <v>372</v>
      </c>
      <c r="DR111" s="920"/>
      <c r="DS111" s="920"/>
      <c r="DT111" s="920"/>
      <c r="DU111" s="920"/>
      <c r="DV111" s="921" t="s">
        <v>372</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418</v>
      </c>
      <c r="AB112" s="959"/>
      <c r="AC112" s="959"/>
      <c r="AD112" s="959"/>
      <c r="AE112" s="960"/>
      <c r="AF112" s="961" t="s">
        <v>418</v>
      </c>
      <c r="AG112" s="959"/>
      <c r="AH112" s="959"/>
      <c r="AI112" s="959"/>
      <c r="AJ112" s="960"/>
      <c r="AK112" s="961" t="s">
        <v>418</v>
      </c>
      <c r="AL112" s="959"/>
      <c r="AM112" s="959"/>
      <c r="AN112" s="959"/>
      <c r="AO112" s="960"/>
      <c r="AP112" s="962" t="s">
        <v>418</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2701884</v>
      </c>
      <c r="BR112" s="920"/>
      <c r="BS112" s="920"/>
      <c r="BT112" s="920"/>
      <c r="BU112" s="920"/>
      <c r="BV112" s="920">
        <v>2411269</v>
      </c>
      <c r="BW112" s="920"/>
      <c r="BX112" s="920"/>
      <c r="BY112" s="920"/>
      <c r="BZ112" s="920"/>
      <c r="CA112" s="920">
        <v>2342600</v>
      </c>
      <c r="CB112" s="920"/>
      <c r="CC112" s="920"/>
      <c r="CD112" s="920"/>
      <c r="CE112" s="920"/>
      <c r="CF112" s="914">
        <v>33.9</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418</v>
      </c>
      <c r="DH112" s="920"/>
      <c r="DI112" s="920"/>
      <c r="DJ112" s="920"/>
      <c r="DK112" s="920"/>
      <c r="DL112" s="920" t="s">
        <v>418</v>
      </c>
      <c r="DM112" s="920"/>
      <c r="DN112" s="920"/>
      <c r="DO112" s="920"/>
      <c r="DP112" s="920"/>
      <c r="DQ112" s="920" t="s">
        <v>418</v>
      </c>
      <c r="DR112" s="920"/>
      <c r="DS112" s="920"/>
      <c r="DT112" s="920"/>
      <c r="DU112" s="920"/>
      <c r="DV112" s="921" t="s">
        <v>418</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166045</v>
      </c>
      <c r="AB113" s="934"/>
      <c r="AC113" s="934"/>
      <c r="AD113" s="934"/>
      <c r="AE113" s="935"/>
      <c r="AF113" s="936">
        <v>164177</v>
      </c>
      <c r="AG113" s="934"/>
      <c r="AH113" s="934"/>
      <c r="AI113" s="934"/>
      <c r="AJ113" s="935"/>
      <c r="AK113" s="936">
        <v>190072</v>
      </c>
      <c r="AL113" s="934"/>
      <c r="AM113" s="934"/>
      <c r="AN113" s="934"/>
      <c r="AO113" s="935"/>
      <c r="AP113" s="937">
        <v>2.8</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t="s">
        <v>418</v>
      </c>
      <c r="BR113" s="920"/>
      <c r="BS113" s="920"/>
      <c r="BT113" s="920"/>
      <c r="BU113" s="920"/>
      <c r="BV113" s="920" t="s">
        <v>418</v>
      </c>
      <c r="BW113" s="920"/>
      <c r="BX113" s="920"/>
      <c r="BY113" s="920"/>
      <c r="BZ113" s="920"/>
      <c r="CA113" s="920">
        <v>319004</v>
      </c>
      <c r="CB113" s="920"/>
      <c r="CC113" s="920"/>
      <c r="CD113" s="920"/>
      <c r="CE113" s="920"/>
      <c r="CF113" s="914">
        <v>4.5999999999999996</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418</v>
      </c>
      <c r="DH113" s="959"/>
      <c r="DI113" s="959"/>
      <c r="DJ113" s="959"/>
      <c r="DK113" s="960"/>
      <c r="DL113" s="961" t="s">
        <v>418</v>
      </c>
      <c r="DM113" s="959"/>
      <c r="DN113" s="959"/>
      <c r="DO113" s="959"/>
      <c r="DP113" s="960"/>
      <c r="DQ113" s="961" t="s">
        <v>418</v>
      </c>
      <c r="DR113" s="959"/>
      <c r="DS113" s="959"/>
      <c r="DT113" s="959"/>
      <c r="DU113" s="960"/>
      <c r="DV113" s="962" t="s">
        <v>418</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v>
      </c>
      <c r="AB114" s="959"/>
      <c r="AC114" s="959"/>
      <c r="AD114" s="959"/>
      <c r="AE114" s="960"/>
      <c r="AF114" s="961">
        <v>2</v>
      </c>
      <c r="AG114" s="959"/>
      <c r="AH114" s="959"/>
      <c r="AI114" s="959"/>
      <c r="AJ114" s="960"/>
      <c r="AK114" s="961" t="s">
        <v>418</v>
      </c>
      <c r="AL114" s="959"/>
      <c r="AM114" s="959"/>
      <c r="AN114" s="959"/>
      <c r="AO114" s="960"/>
      <c r="AP114" s="962" t="s">
        <v>418</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3019067</v>
      </c>
      <c r="BR114" s="920"/>
      <c r="BS114" s="920"/>
      <c r="BT114" s="920"/>
      <c r="BU114" s="920"/>
      <c r="BV114" s="920">
        <v>3135747</v>
      </c>
      <c r="BW114" s="920"/>
      <c r="BX114" s="920"/>
      <c r="BY114" s="920"/>
      <c r="BZ114" s="920"/>
      <c r="CA114" s="920">
        <v>2287467</v>
      </c>
      <c r="CB114" s="920"/>
      <c r="CC114" s="920"/>
      <c r="CD114" s="920"/>
      <c r="CE114" s="920"/>
      <c r="CF114" s="914">
        <v>33.1</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418</v>
      </c>
      <c r="DH114" s="959"/>
      <c r="DI114" s="959"/>
      <c r="DJ114" s="959"/>
      <c r="DK114" s="960"/>
      <c r="DL114" s="961" t="s">
        <v>418</v>
      </c>
      <c r="DM114" s="959"/>
      <c r="DN114" s="959"/>
      <c r="DO114" s="959"/>
      <c r="DP114" s="960"/>
      <c r="DQ114" s="961" t="s">
        <v>418</v>
      </c>
      <c r="DR114" s="959"/>
      <c r="DS114" s="959"/>
      <c r="DT114" s="959"/>
      <c r="DU114" s="960"/>
      <c r="DV114" s="962" t="s">
        <v>418</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44747</v>
      </c>
      <c r="AB115" s="934"/>
      <c r="AC115" s="934"/>
      <c r="AD115" s="934"/>
      <c r="AE115" s="935"/>
      <c r="AF115" s="936">
        <v>44696</v>
      </c>
      <c r="AG115" s="934"/>
      <c r="AH115" s="934"/>
      <c r="AI115" s="934"/>
      <c r="AJ115" s="935"/>
      <c r="AK115" s="936">
        <v>6609</v>
      </c>
      <c r="AL115" s="934"/>
      <c r="AM115" s="934"/>
      <c r="AN115" s="934"/>
      <c r="AO115" s="935"/>
      <c r="AP115" s="937">
        <v>0.1</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418</v>
      </c>
      <c r="BR115" s="920"/>
      <c r="BS115" s="920"/>
      <c r="BT115" s="920"/>
      <c r="BU115" s="920"/>
      <c r="BV115" s="920" t="s">
        <v>418</v>
      </c>
      <c r="BW115" s="920"/>
      <c r="BX115" s="920"/>
      <c r="BY115" s="920"/>
      <c r="BZ115" s="920"/>
      <c r="CA115" s="920" t="s">
        <v>418</v>
      </c>
      <c r="CB115" s="920"/>
      <c r="CC115" s="920"/>
      <c r="CD115" s="920"/>
      <c r="CE115" s="920"/>
      <c r="CF115" s="914" t="s">
        <v>418</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418</v>
      </c>
      <c r="DH115" s="959"/>
      <c r="DI115" s="959"/>
      <c r="DJ115" s="959"/>
      <c r="DK115" s="960"/>
      <c r="DL115" s="961" t="s">
        <v>418</v>
      </c>
      <c r="DM115" s="959"/>
      <c r="DN115" s="959"/>
      <c r="DO115" s="959"/>
      <c r="DP115" s="960"/>
      <c r="DQ115" s="961" t="s">
        <v>418</v>
      </c>
      <c r="DR115" s="959"/>
      <c r="DS115" s="959"/>
      <c r="DT115" s="959"/>
      <c r="DU115" s="960"/>
      <c r="DV115" s="962" t="s">
        <v>418</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26</v>
      </c>
      <c r="AB116" s="959"/>
      <c r="AC116" s="959"/>
      <c r="AD116" s="959"/>
      <c r="AE116" s="960"/>
      <c r="AF116" s="961">
        <v>4</v>
      </c>
      <c r="AG116" s="959"/>
      <c r="AH116" s="959"/>
      <c r="AI116" s="959"/>
      <c r="AJ116" s="960"/>
      <c r="AK116" s="961">
        <v>11</v>
      </c>
      <c r="AL116" s="959"/>
      <c r="AM116" s="959"/>
      <c r="AN116" s="959"/>
      <c r="AO116" s="960"/>
      <c r="AP116" s="962">
        <v>0</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418</v>
      </c>
      <c r="BR116" s="920"/>
      <c r="BS116" s="920"/>
      <c r="BT116" s="920"/>
      <c r="BU116" s="920"/>
      <c r="BV116" s="920" t="s">
        <v>418</v>
      </c>
      <c r="BW116" s="920"/>
      <c r="BX116" s="920"/>
      <c r="BY116" s="920"/>
      <c r="BZ116" s="920"/>
      <c r="CA116" s="920" t="s">
        <v>418</v>
      </c>
      <c r="CB116" s="920"/>
      <c r="CC116" s="920"/>
      <c r="CD116" s="920"/>
      <c r="CE116" s="920"/>
      <c r="CF116" s="914" t="s">
        <v>418</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418</v>
      </c>
      <c r="DH116" s="959"/>
      <c r="DI116" s="959"/>
      <c r="DJ116" s="959"/>
      <c r="DK116" s="960"/>
      <c r="DL116" s="961" t="s">
        <v>418</v>
      </c>
      <c r="DM116" s="959"/>
      <c r="DN116" s="959"/>
      <c r="DO116" s="959"/>
      <c r="DP116" s="960"/>
      <c r="DQ116" s="961" t="s">
        <v>418</v>
      </c>
      <c r="DR116" s="959"/>
      <c r="DS116" s="959"/>
      <c r="DT116" s="959"/>
      <c r="DU116" s="960"/>
      <c r="DV116" s="962" t="s">
        <v>418</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1885173</v>
      </c>
      <c r="AB117" s="966"/>
      <c r="AC117" s="966"/>
      <c r="AD117" s="966"/>
      <c r="AE117" s="967"/>
      <c r="AF117" s="965">
        <v>1821336</v>
      </c>
      <c r="AG117" s="966"/>
      <c r="AH117" s="966"/>
      <c r="AI117" s="966"/>
      <c r="AJ117" s="967"/>
      <c r="AK117" s="965">
        <v>1736132</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418</v>
      </c>
      <c r="BR117" s="986"/>
      <c r="BS117" s="986"/>
      <c r="BT117" s="986"/>
      <c r="BU117" s="986"/>
      <c r="BV117" s="986" t="s">
        <v>418</v>
      </c>
      <c r="BW117" s="986"/>
      <c r="BX117" s="986"/>
      <c r="BY117" s="986"/>
      <c r="BZ117" s="986"/>
      <c r="CA117" s="986" t="s">
        <v>418</v>
      </c>
      <c r="CB117" s="986"/>
      <c r="CC117" s="986"/>
      <c r="CD117" s="986"/>
      <c r="CE117" s="986"/>
      <c r="CF117" s="914" t="s">
        <v>418</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418</v>
      </c>
      <c r="DH117" s="959"/>
      <c r="DI117" s="959"/>
      <c r="DJ117" s="959"/>
      <c r="DK117" s="960"/>
      <c r="DL117" s="961" t="s">
        <v>418</v>
      </c>
      <c r="DM117" s="959"/>
      <c r="DN117" s="959"/>
      <c r="DO117" s="959"/>
      <c r="DP117" s="960"/>
      <c r="DQ117" s="961" t="s">
        <v>418</v>
      </c>
      <c r="DR117" s="959"/>
      <c r="DS117" s="959"/>
      <c r="DT117" s="959"/>
      <c r="DU117" s="960"/>
      <c r="DV117" s="962" t="s">
        <v>418</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288</v>
      </c>
      <c r="AG118" s="883"/>
      <c r="AH118" s="883"/>
      <c r="AI118" s="883"/>
      <c r="AJ118" s="884"/>
      <c r="AK118" s="882" t="s">
        <v>287</v>
      </c>
      <c r="AL118" s="883"/>
      <c r="AM118" s="883"/>
      <c r="AN118" s="883"/>
      <c r="AO118" s="884"/>
      <c r="AP118" s="990" t="s">
        <v>407</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436</v>
      </c>
      <c r="BP118" s="994"/>
      <c r="BQ118" s="985">
        <v>17085288</v>
      </c>
      <c r="BR118" s="986"/>
      <c r="BS118" s="986"/>
      <c r="BT118" s="986"/>
      <c r="BU118" s="986"/>
      <c r="BV118" s="986">
        <v>15890284</v>
      </c>
      <c r="BW118" s="986"/>
      <c r="BX118" s="986"/>
      <c r="BY118" s="986"/>
      <c r="BZ118" s="986"/>
      <c r="CA118" s="986">
        <v>14658160</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438</v>
      </c>
      <c r="DH118" s="959"/>
      <c r="DI118" s="959"/>
      <c r="DJ118" s="959"/>
      <c r="DK118" s="960"/>
      <c r="DL118" s="961" t="s">
        <v>438</v>
      </c>
      <c r="DM118" s="959"/>
      <c r="DN118" s="959"/>
      <c r="DO118" s="959"/>
      <c r="DP118" s="960"/>
      <c r="DQ118" s="961" t="s">
        <v>438</v>
      </c>
      <c r="DR118" s="959"/>
      <c r="DS118" s="959"/>
      <c r="DT118" s="959"/>
      <c r="DU118" s="960"/>
      <c r="DV118" s="962" t="s">
        <v>438</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438</v>
      </c>
      <c r="AB119" s="890"/>
      <c r="AC119" s="890"/>
      <c r="AD119" s="890"/>
      <c r="AE119" s="891"/>
      <c r="AF119" s="892" t="s">
        <v>438</v>
      </c>
      <c r="AG119" s="890"/>
      <c r="AH119" s="890"/>
      <c r="AI119" s="890"/>
      <c r="AJ119" s="891"/>
      <c r="AK119" s="892" t="s">
        <v>438</v>
      </c>
      <c r="AL119" s="890"/>
      <c r="AM119" s="890"/>
      <c r="AN119" s="890"/>
      <c r="AO119" s="891"/>
      <c r="AP119" s="893" t="s">
        <v>438</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3164016</v>
      </c>
      <c r="BR119" s="927"/>
      <c r="BS119" s="927"/>
      <c r="BT119" s="927"/>
      <c r="BU119" s="927"/>
      <c r="BV119" s="927">
        <v>3365585</v>
      </c>
      <c r="BW119" s="927"/>
      <c r="BX119" s="927"/>
      <c r="BY119" s="927"/>
      <c r="BZ119" s="927"/>
      <c r="CA119" s="927">
        <v>2481864</v>
      </c>
      <c r="CB119" s="927"/>
      <c r="CC119" s="927"/>
      <c r="CD119" s="927"/>
      <c r="CE119" s="927"/>
      <c r="CF119" s="941">
        <v>35.9</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51410</v>
      </c>
      <c r="DH119" s="998"/>
      <c r="DI119" s="998"/>
      <c r="DJ119" s="998"/>
      <c r="DK119" s="999"/>
      <c r="DL119" s="1000">
        <v>6790</v>
      </c>
      <c r="DM119" s="998"/>
      <c r="DN119" s="998"/>
      <c r="DO119" s="998"/>
      <c r="DP119" s="999"/>
      <c r="DQ119" s="1000" t="s">
        <v>438</v>
      </c>
      <c r="DR119" s="998"/>
      <c r="DS119" s="998"/>
      <c r="DT119" s="998"/>
      <c r="DU119" s="999"/>
      <c r="DV119" s="1001" t="s">
        <v>438</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438</v>
      </c>
      <c r="AB120" s="959"/>
      <c r="AC120" s="959"/>
      <c r="AD120" s="959"/>
      <c r="AE120" s="960"/>
      <c r="AF120" s="961" t="s">
        <v>438</v>
      </c>
      <c r="AG120" s="959"/>
      <c r="AH120" s="959"/>
      <c r="AI120" s="959"/>
      <c r="AJ120" s="960"/>
      <c r="AK120" s="961" t="s">
        <v>438</v>
      </c>
      <c r="AL120" s="959"/>
      <c r="AM120" s="959"/>
      <c r="AN120" s="959"/>
      <c r="AO120" s="960"/>
      <c r="AP120" s="962" t="s">
        <v>438</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272466</v>
      </c>
      <c r="BR120" s="920"/>
      <c r="BS120" s="920"/>
      <c r="BT120" s="920"/>
      <c r="BU120" s="920"/>
      <c r="BV120" s="920">
        <v>233559</v>
      </c>
      <c r="BW120" s="920"/>
      <c r="BX120" s="920"/>
      <c r="BY120" s="920"/>
      <c r="BZ120" s="920"/>
      <c r="CA120" s="920">
        <v>179348</v>
      </c>
      <c r="CB120" s="920"/>
      <c r="CC120" s="920"/>
      <c r="CD120" s="920"/>
      <c r="CE120" s="920"/>
      <c r="CF120" s="914">
        <v>2.6</v>
      </c>
      <c r="CG120" s="915"/>
      <c r="CH120" s="915"/>
      <c r="CI120" s="915"/>
      <c r="CJ120" s="915"/>
      <c r="CK120" s="1013" t="s">
        <v>443</v>
      </c>
      <c r="CL120" s="1014"/>
      <c r="CM120" s="1014"/>
      <c r="CN120" s="1014"/>
      <c r="CO120" s="1015"/>
      <c r="CP120" s="1021" t="s">
        <v>444</v>
      </c>
      <c r="CQ120" s="1022"/>
      <c r="CR120" s="1022"/>
      <c r="CS120" s="1022"/>
      <c r="CT120" s="1022"/>
      <c r="CU120" s="1022"/>
      <c r="CV120" s="1022"/>
      <c r="CW120" s="1022"/>
      <c r="CX120" s="1022"/>
      <c r="CY120" s="1022"/>
      <c r="CZ120" s="1022"/>
      <c r="DA120" s="1022"/>
      <c r="DB120" s="1022"/>
      <c r="DC120" s="1022"/>
      <c r="DD120" s="1022"/>
      <c r="DE120" s="1022"/>
      <c r="DF120" s="1023"/>
      <c r="DG120" s="926">
        <v>1253124</v>
      </c>
      <c r="DH120" s="927"/>
      <c r="DI120" s="927"/>
      <c r="DJ120" s="927"/>
      <c r="DK120" s="927"/>
      <c r="DL120" s="927">
        <v>1265051</v>
      </c>
      <c r="DM120" s="927"/>
      <c r="DN120" s="927"/>
      <c r="DO120" s="927"/>
      <c r="DP120" s="927"/>
      <c r="DQ120" s="927">
        <v>1356233</v>
      </c>
      <c r="DR120" s="927"/>
      <c r="DS120" s="927"/>
      <c r="DT120" s="927"/>
      <c r="DU120" s="927"/>
      <c r="DV120" s="928">
        <v>19.600000000000001</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438</v>
      </c>
      <c r="AB121" s="959"/>
      <c r="AC121" s="959"/>
      <c r="AD121" s="959"/>
      <c r="AE121" s="960"/>
      <c r="AF121" s="961" t="s">
        <v>438</v>
      </c>
      <c r="AG121" s="959"/>
      <c r="AH121" s="959"/>
      <c r="AI121" s="959"/>
      <c r="AJ121" s="960"/>
      <c r="AK121" s="961" t="s">
        <v>438</v>
      </c>
      <c r="AL121" s="959"/>
      <c r="AM121" s="959"/>
      <c r="AN121" s="959"/>
      <c r="AO121" s="960"/>
      <c r="AP121" s="962" t="s">
        <v>438</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9398522</v>
      </c>
      <c r="BR121" s="986"/>
      <c r="BS121" s="986"/>
      <c r="BT121" s="986"/>
      <c r="BU121" s="986"/>
      <c r="BV121" s="986">
        <v>9055056</v>
      </c>
      <c r="BW121" s="986"/>
      <c r="BX121" s="986"/>
      <c r="BY121" s="986"/>
      <c r="BZ121" s="986"/>
      <c r="CA121" s="986">
        <v>9573694</v>
      </c>
      <c r="CB121" s="986"/>
      <c r="CC121" s="986"/>
      <c r="CD121" s="986"/>
      <c r="CE121" s="986"/>
      <c r="CF121" s="1024">
        <v>138.6</v>
      </c>
      <c r="CG121" s="1025"/>
      <c r="CH121" s="1025"/>
      <c r="CI121" s="1025"/>
      <c r="CJ121" s="1025"/>
      <c r="CK121" s="1016"/>
      <c r="CL121" s="1017"/>
      <c r="CM121" s="1017"/>
      <c r="CN121" s="1017"/>
      <c r="CO121" s="1018"/>
      <c r="CP121" s="1007" t="s">
        <v>447</v>
      </c>
      <c r="CQ121" s="1008"/>
      <c r="CR121" s="1008"/>
      <c r="CS121" s="1008"/>
      <c r="CT121" s="1008"/>
      <c r="CU121" s="1008"/>
      <c r="CV121" s="1008"/>
      <c r="CW121" s="1008"/>
      <c r="CX121" s="1008"/>
      <c r="CY121" s="1008"/>
      <c r="CZ121" s="1008"/>
      <c r="DA121" s="1008"/>
      <c r="DB121" s="1008"/>
      <c r="DC121" s="1008"/>
      <c r="DD121" s="1008"/>
      <c r="DE121" s="1008"/>
      <c r="DF121" s="1009"/>
      <c r="DG121" s="919">
        <v>912754</v>
      </c>
      <c r="DH121" s="920"/>
      <c r="DI121" s="920"/>
      <c r="DJ121" s="920"/>
      <c r="DK121" s="920"/>
      <c r="DL121" s="920">
        <v>660778</v>
      </c>
      <c r="DM121" s="920"/>
      <c r="DN121" s="920"/>
      <c r="DO121" s="920"/>
      <c r="DP121" s="920"/>
      <c r="DQ121" s="920">
        <v>559789</v>
      </c>
      <c r="DR121" s="920"/>
      <c r="DS121" s="920"/>
      <c r="DT121" s="920"/>
      <c r="DU121" s="920"/>
      <c r="DV121" s="921">
        <v>8.1</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418</v>
      </c>
      <c r="AB122" s="959"/>
      <c r="AC122" s="959"/>
      <c r="AD122" s="959"/>
      <c r="AE122" s="960"/>
      <c r="AF122" s="961" t="s">
        <v>418</v>
      </c>
      <c r="AG122" s="959"/>
      <c r="AH122" s="959"/>
      <c r="AI122" s="959"/>
      <c r="AJ122" s="960"/>
      <c r="AK122" s="961" t="s">
        <v>418</v>
      </c>
      <c r="AL122" s="959"/>
      <c r="AM122" s="959"/>
      <c r="AN122" s="959"/>
      <c r="AO122" s="960"/>
      <c r="AP122" s="962" t="s">
        <v>418</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448</v>
      </c>
      <c r="BP122" s="994"/>
      <c r="BQ122" s="1034">
        <v>12835004</v>
      </c>
      <c r="BR122" s="1035"/>
      <c r="BS122" s="1035"/>
      <c r="BT122" s="1035"/>
      <c r="BU122" s="1035"/>
      <c r="BV122" s="1035">
        <v>12654200</v>
      </c>
      <c r="BW122" s="1035"/>
      <c r="BX122" s="1035"/>
      <c r="BY122" s="1035"/>
      <c r="BZ122" s="1035"/>
      <c r="CA122" s="1035">
        <v>12234906</v>
      </c>
      <c r="CB122" s="1035"/>
      <c r="CC122" s="1035"/>
      <c r="CD122" s="1035"/>
      <c r="CE122" s="1035"/>
      <c r="CF122" s="987"/>
      <c r="CG122" s="988"/>
      <c r="CH122" s="988"/>
      <c r="CI122" s="988"/>
      <c r="CJ122" s="989"/>
      <c r="CK122" s="1016"/>
      <c r="CL122" s="1017"/>
      <c r="CM122" s="1017"/>
      <c r="CN122" s="1017"/>
      <c r="CO122" s="1018"/>
      <c r="CP122" s="1007" t="s">
        <v>449</v>
      </c>
      <c r="CQ122" s="1008"/>
      <c r="CR122" s="1008"/>
      <c r="CS122" s="1008"/>
      <c r="CT122" s="1008"/>
      <c r="CU122" s="1008"/>
      <c r="CV122" s="1008"/>
      <c r="CW122" s="1008"/>
      <c r="CX122" s="1008"/>
      <c r="CY122" s="1008"/>
      <c r="CZ122" s="1008"/>
      <c r="DA122" s="1008"/>
      <c r="DB122" s="1008"/>
      <c r="DC122" s="1008"/>
      <c r="DD122" s="1008"/>
      <c r="DE122" s="1008"/>
      <c r="DF122" s="1009"/>
      <c r="DG122" s="919">
        <v>536006</v>
      </c>
      <c r="DH122" s="920"/>
      <c r="DI122" s="920"/>
      <c r="DJ122" s="920"/>
      <c r="DK122" s="920"/>
      <c r="DL122" s="920">
        <v>485440</v>
      </c>
      <c r="DM122" s="920"/>
      <c r="DN122" s="920"/>
      <c r="DO122" s="920"/>
      <c r="DP122" s="920"/>
      <c r="DQ122" s="920">
        <v>426578</v>
      </c>
      <c r="DR122" s="920"/>
      <c r="DS122" s="920"/>
      <c r="DT122" s="920"/>
      <c r="DU122" s="920"/>
      <c r="DV122" s="921">
        <v>6.2</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450</v>
      </c>
      <c r="AB123" s="959"/>
      <c r="AC123" s="959"/>
      <c r="AD123" s="959"/>
      <c r="AE123" s="960"/>
      <c r="AF123" s="961" t="s">
        <v>450</v>
      </c>
      <c r="AG123" s="959"/>
      <c r="AH123" s="959"/>
      <c r="AI123" s="959"/>
      <c r="AJ123" s="960"/>
      <c r="AK123" s="961" t="s">
        <v>450</v>
      </c>
      <c r="AL123" s="959"/>
      <c r="AM123" s="959"/>
      <c r="AN123" s="959"/>
      <c r="AO123" s="960"/>
      <c r="AP123" s="962" t="s">
        <v>450</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59.7</v>
      </c>
      <c r="BR123" s="1027"/>
      <c r="BS123" s="1027"/>
      <c r="BT123" s="1027"/>
      <c r="BU123" s="1027"/>
      <c r="BV123" s="1027">
        <v>45.5</v>
      </c>
      <c r="BW123" s="1027"/>
      <c r="BX123" s="1027"/>
      <c r="BY123" s="1027"/>
      <c r="BZ123" s="1027"/>
      <c r="CA123" s="1027">
        <v>35</v>
      </c>
      <c r="CB123" s="1027"/>
      <c r="CC123" s="1027"/>
      <c r="CD123" s="1027"/>
      <c r="CE123" s="1027"/>
      <c r="CF123" s="1028"/>
      <c r="CG123" s="1029"/>
      <c r="CH123" s="1029"/>
      <c r="CI123" s="1029"/>
      <c r="CJ123" s="1030"/>
      <c r="CK123" s="1016"/>
      <c r="CL123" s="1017"/>
      <c r="CM123" s="1017"/>
      <c r="CN123" s="1017"/>
      <c r="CO123" s="1018"/>
      <c r="CP123" s="1007" t="s">
        <v>452</v>
      </c>
      <c r="CQ123" s="1008"/>
      <c r="CR123" s="1008"/>
      <c r="CS123" s="1008"/>
      <c r="CT123" s="1008"/>
      <c r="CU123" s="1008"/>
      <c r="CV123" s="1008"/>
      <c r="CW123" s="1008"/>
      <c r="CX123" s="1008"/>
      <c r="CY123" s="1008"/>
      <c r="CZ123" s="1008"/>
      <c r="DA123" s="1008"/>
      <c r="DB123" s="1008"/>
      <c r="DC123" s="1008"/>
      <c r="DD123" s="1008"/>
      <c r="DE123" s="1008"/>
      <c r="DF123" s="1009"/>
      <c r="DG123" s="958" t="s">
        <v>418</v>
      </c>
      <c r="DH123" s="959"/>
      <c r="DI123" s="959"/>
      <c r="DJ123" s="959"/>
      <c r="DK123" s="960"/>
      <c r="DL123" s="961" t="s">
        <v>418</v>
      </c>
      <c r="DM123" s="959"/>
      <c r="DN123" s="959"/>
      <c r="DO123" s="959"/>
      <c r="DP123" s="960"/>
      <c r="DQ123" s="961" t="s">
        <v>418</v>
      </c>
      <c r="DR123" s="959"/>
      <c r="DS123" s="959"/>
      <c r="DT123" s="959"/>
      <c r="DU123" s="960"/>
      <c r="DV123" s="962" t="s">
        <v>418</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418</v>
      </c>
      <c r="AB124" s="959"/>
      <c r="AC124" s="959"/>
      <c r="AD124" s="959"/>
      <c r="AE124" s="960"/>
      <c r="AF124" s="961" t="s">
        <v>418</v>
      </c>
      <c r="AG124" s="959"/>
      <c r="AH124" s="959"/>
      <c r="AI124" s="959"/>
      <c r="AJ124" s="960"/>
      <c r="AK124" s="961" t="s">
        <v>418</v>
      </c>
      <c r="AL124" s="959"/>
      <c r="AM124" s="959"/>
      <c r="AN124" s="959"/>
      <c r="AO124" s="960"/>
      <c r="AP124" s="962" t="s">
        <v>418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t="s">
        <v>418</v>
      </c>
      <c r="DH124" s="998"/>
      <c r="DI124" s="998"/>
      <c r="DJ124" s="998"/>
      <c r="DK124" s="999"/>
      <c r="DL124" s="1000" t="s">
        <v>418</v>
      </c>
      <c r="DM124" s="998"/>
      <c r="DN124" s="998"/>
      <c r="DO124" s="998"/>
      <c r="DP124" s="999"/>
      <c r="DQ124" s="1000" t="s">
        <v>418</v>
      </c>
      <c r="DR124" s="998"/>
      <c r="DS124" s="998"/>
      <c r="DT124" s="998"/>
      <c r="DU124" s="999"/>
      <c r="DV124" s="1001" t="s">
        <v>418</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418</v>
      </c>
      <c r="AB125" s="959"/>
      <c r="AC125" s="959"/>
      <c r="AD125" s="959"/>
      <c r="AE125" s="960"/>
      <c r="AF125" s="961" t="s">
        <v>418</v>
      </c>
      <c r="AG125" s="959"/>
      <c r="AH125" s="959"/>
      <c r="AI125" s="959"/>
      <c r="AJ125" s="960"/>
      <c r="AK125" s="961" t="s">
        <v>418</v>
      </c>
      <c r="AL125" s="959"/>
      <c r="AM125" s="959"/>
      <c r="AN125" s="959"/>
      <c r="AO125" s="960"/>
      <c r="AP125" s="962" t="s">
        <v>418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418</v>
      </c>
      <c r="DH125" s="927"/>
      <c r="DI125" s="927"/>
      <c r="DJ125" s="927"/>
      <c r="DK125" s="927"/>
      <c r="DL125" s="927" t="s">
        <v>418</v>
      </c>
      <c r="DM125" s="927"/>
      <c r="DN125" s="927"/>
      <c r="DO125" s="927"/>
      <c r="DP125" s="927"/>
      <c r="DQ125" s="927" t="s">
        <v>418</v>
      </c>
      <c r="DR125" s="927"/>
      <c r="DS125" s="927"/>
      <c r="DT125" s="927"/>
      <c r="DU125" s="927"/>
      <c r="DV125" s="928" t="s">
        <v>418</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44620</v>
      </c>
      <c r="AB126" s="959"/>
      <c r="AC126" s="959"/>
      <c r="AD126" s="959"/>
      <c r="AE126" s="960"/>
      <c r="AF126" s="961">
        <v>44606</v>
      </c>
      <c r="AG126" s="959"/>
      <c r="AH126" s="959"/>
      <c r="AI126" s="959"/>
      <c r="AJ126" s="960"/>
      <c r="AK126" s="961">
        <v>6545</v>
      </c>
      <c r="AL126" s="959"/>
      <c r="AM126" s="959"/>
      <c r="AN126" s="959"/>
      <c r="AO126" s="960"/>
      <c r="AP126" s="962">
        <v>0.1</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t="s">
        <v>418</v>
      </c>
      <c r="DH126" s="920"/>
      <c r="DI126" s="920"/>
      <c r="DJ126" s="920"/>
      <c r="DK126" s="920"/>
      <c r="DL126" s="920" t="s">
        <v>418</v>
      </c>
      <c r="DM126" s="920"/>
      <c r="DN126" s="920"/>
      <c r="DO126" s="920"/>
      <c r="DP126" s="920"/>
      <c r="DQ126" s="920" t="s">
        <v>418</v>
      </c>
      <c r="DR126" s="920"/>
      <c r="DS126" s="920"/>
      <c r="DT126" s="920"/>
      <c r="DU126" s="920"/>
      <c r="DV126" s="921" t="s">
        <v>418</v>
      </c>
      <c r="DW126" s="921"/>
      <c r="DX126" s="921"/>
      <c r="DY126" s="921"/>
      <c r="DZ126" s="922"/>
    </row>
    <row r="127" spans="1:130" s="197" customFormat="1" ht="26.25" customHeight="1" thickBot="1">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127</v>
      </c>
      <c r="AB127" s="959"/>
      <c r="AC127" s="959"/>
      <c r="AD127" s="959"/>
      <c r="AE127" s="960"/>
      <c r="AF127" s="961">
        <v>90</v>
      </c>
      <c r="AG127" s="959"/>
      <c r="AH127" s="959"/>
      <c r="AI127" s="959"/>
      <c r="AJ127" s="960"/>
      <c r="AK127" s="961">
        <v>64</v>
      </c>
      <c r="AL127" s="959"/>
      <c r="AM127" s="959"/>
      <c r="AN127" s="959"/>
      <c r="AO127" s="960"/>
      <c r="AP127" s="962">
        <v>0</v>
      </c>
      <c r="AQ127" s="963"/>
      <c r="AR127" s="963"/>
      <c r="AS127" s="963"/>
      <c r="AT127" s="964"/>
      <c r="AU127" s="233"/>
      <c r="AV127" s="233"/>
      <c r="AW127" s="233"/>
      <c r="AX127" s="886" t="s">
        <v>462</v>
      </c>
      <c r="AY127" s="887"/>
      <c r="AZ127" s="887"/>
      <c r="BA127" s="887"/>
      <c r="BB127" s="887"/>
      <c r="BC127" s="887"/>
      <c r="BD127" s="887"/>
      <c r="BE127" s="888"/>
      <c r="BF127" s="1041" t="s">
        <v>418</v>
      </c>
      <c r="BG127" s="1042"/>
      <c r="BH127" s="1042"/>
      <c r="BI127" s="1042"/>
      <c r="BJ127" s="1042"/>
      <c r="BK127" s="1042"/>
      <c r="BL127" s="1051"/>
      <c r="BM127" s="1041">
        <v>13.71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t="s">
        <v>372</v>
      </c>
      <c r="DH127" s="1048"/>
      <c r="DI127" s="1048"/>
      <c r="DJ127" s="1048"/>
      <c r="DK127" s="1048"/>
      <c r="DL127" s="1048" t="s">
        <v>372</v>
      </c>
      <c r="DM127" s="1048"/>
      <c r="DN127" s="1048"/>
      <c r="DO127" s="1048"/>
      <c r="DP127" s="1048"/>
      <c r="DQ127" s="1048" t="s">
        <v>372</v>
      </c>
      <c r="DR127" s="1048"/>
      <c r="DS127" s="1048"/>
      <c r="DT127" s="1048"/>
      <c r="DU127" s="1048"/>
      <c r="DV127" s="1049" t="s">
        <v>372</v>
      </c>
      <c r="DW127" s="1049"/>
      <c r="DX127" s="1049"/>
      <c r="DY127" s="1049"/>
      <c r="DZ127" s="1050"/>
    </row>
    <row r="128" spans="1:130" s="197" customFormat="1" ht="26.25" customHeight="1">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32715</v>
      </c>
      <c r="AB128" s="1090"/>
      <c r="AC128" s="1090"/>
      <c r="AD128" s="1090"/>
      <c r="AE128" s="1091"/>
      <c r="AF128" s="1092">
        <v>27279</v>
      </c>
      <c r="AG128" s="1090"/>
      <c r="AH128" s="1090"/>
      <c r="AI128" s="1090"/>
      <c r="AJ128" s="1091"/>
      <c r="AK128" s="1092">
        <v>41556</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372</v>
      </c>
      <c r="BG128" s="1067"/>
      <c r="BH128" s="1067"/>
      <c r="BI128" s="1067"/>
      <c r="BJ128" s="1067"/>
      <c r="BK128" s="1067"/>
      <c r="BL128" s="1068"/>
      <c r="BM128" s="1066">
        <v>18.71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8388532</v>
      </c>
      <c r="AB129" s="959"/>
      <c r="AC129" s="959"/>
      <c r="AD129" s="959"/>
      <c r="AE129" s="960"/>
      <c r="AF129" s="961">
        <v>8351653</v>
      </c>
      <c r="AG129" s="959"/>
      <c r="AH129" s="959"/>
      <c r="AI129" s="959"/>
      <c r="AJ129" s="960"/>
      <c r="AK129" s="961">
        <v>8173340</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7.3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1272866</v>
      </c>
      <c r="AB130" s="959"/>
      <c r="AC130" s="959"/>
      <c r="AD130" s="959"/>
      <c r="AE130" s="960"/>
      <c r="AF130" s="961">
        <v>1253875</v>
      </c>
      <c r="AG130" s="959"/>
      <c r="AH130" s="959"/>
      <c r="AI130" s="959"/>
      <c r="AJ130" s="960"/>
      <c r="AK130" s="961">
        <v>1266080</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35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7115666</v>
      </c>
      <c r="AB131" s="998"/>
      <c r="AC131" s="998"/>
      <c r="AD131" s="998"/>
      <c r="AE131" s="999"/>
      <c r="AF131" s="1000">
        <v>7097778</v>
      </c>
      <c r="AG131" s="998"/>
      <c r="AH131" s="998"/>
      <c r="AI131" s="998"/>
      <c r="AJ131" s="999"/>
      <c r="AK131" s="1000">
        <v>6907260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8.1452951840000001</v>
      </c>
      <c r="AB132" s="1104"/>
      <c r="AC132" s="1104"/>
      <c r="AD132" s="1104"/>
      <c r="AE132" s="1105"/>
      <c r="AF132" s="1106">
        <v>7.610578973</v>
      </c>
      <c r="AG132" s="1104"/>
      <c r="AH132" s="1104"/>
      <c r="AI132" s="1104"/>
      <c r="AJ132" s="1105"/>
      <c r="AK132" s="1106">
        <v>6.2035597329999996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8.6999999999999993</v>
      </c>
      <c r="AB133" s="1111"/>
      <c r="AC133" s="1111"/>
      <c r="AD133" s="1111"/>
      <c r="AE133" s="1112"/>
      <c r="AF133" s="1110">
        <v>8.1</v>
      </c>
      <c r="AG133" s="1111"/>
      <c r="AH133" s="1111"/>
      <c r="AI133" s="1111"/>
      <c r="AJ133" s="1112"/>
      <c r="AK133" s="1110">
        <v>7.3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7" t="s">
        <v>478</v>
      </c>
      <c r="L7" s="254"/>
      <c r="M7" s="255" t="s">
        <v>479</v>
      </c>
      <c r="N7" s="256"/>
    </row>
    <row r="8" spans="1:16">
      <c r="A8" s="248"/>
      <c r="B8" s="244"/>
      <c r="C8" s="244"/>
      <c r="D8" s="244"/>
      <c r="E8" s="244"/>
      <c r="F8" s="244"/>
      <c r="G8" s="257"/>
      <c r="H8" s="258"/>
      <c r="I8" s="258"/>
      <c r="J8" s="259"/>
      <c r="K8" s="1118"/>
      <c r="L8" s="260" t="s">
        <v>480</v>
      </c>
      <c r="M8" s="261" t="s">
        <v>481</v>
      </c>
      <c r="N8" s="262" t="s">
        <v>482</v>
      </c>
    </row>
    <row r="9" spans="1:16">
      <c r="A9" s="248"/>
      <c r="B9" s="244"/>
      <c r="C9" s="244"/>
      <c r="D9" s="244"/>
      <c r="E9" s="244"/>
      <c r="F9" s="244"/>
      <c r="G9" s="1119" t="s">
        <v>483</v>
      </c>
      <c r="H9" s="1120"/>
      <c r="I9" s="1120"/>
      <c r="J9" s="1121"/>
      <c r="K9" s="263">
        <v>2239077</v>
      </c>
      <c r="L9" s="264">
        <v>135055</v>
      </c>
      <c r="M9" s="265">
        <v>94266</v>
      </c>
      <c r="N9" s="266">
        <v>43.3</v>
      </c>
    </row>
    <row r="10" spans="1:16">
      <c r="A10" s="248"/>
      <c r="B10" s="244"/>
      <c r="C10" s="244"/>
      <c r="D10" s="244"/>
      <c r="E10" s="244"/>
      <c r="F10" s="244"/>
      <c r="G10" s="1119" t="s">
        <v>484</v>
      </c>
      <c r="H10" s="1120"/>
      <c r="I10" s="1120"/>
      <c r="J10" s="1121"/>
      <c r="K10" s="267">
        <v>31899</v>
      </c>
      <c r="L10" s="268">
        <v>1924</v>
      </c>
      <c r="M10" s="269">
        <v>8527</v>
      </c>
      <c r="N10" s="270">
        <v>-77.400000000000006</v>
      </c>
    </row>
    <row r="11" spans="1:16" ht="13.5" customHeight="1">
      <c r="A11" s="248"/>
      <c r="B11" s="244"/>
      <c r="C11" s="244"/>
      <c r="D11" s="244"/>
      <c r="E11" s="244"/>
      <c r="F11" s="244"/>
      <c r="G11" s="1119" t="s">
        <v>485</v>
      </c>
      <c r="H11" s="1120"/>
      <c r="I11" s="1120"/>
      <c r="J11" s="1121"/>
      <c r="K11" s="267">
        <v>242671</v>
      </c>
      <c r="L11" s="268">
        <v>14637</v>
      </c>
      <c r="M11" s="269">
        <v>13078</v>
      </c>
      <c r="N11" s="270">
        <v>11.9</v>
      </c>
    </row>
    <row r="12" spans="1:16" ht="13.5" customHeight="1">
      <c r="A12" s="248"/>
      <c r="B12" s="244"/>
      <c r="C12" s="244"/>
      <c r="D12" s="244"/>
      <c r="E12" s="244"/>
      <c r="F12" s="244"/>
      <c r="G12" s="1119" t="s">
        <v>486</v>
      </c>
      <c r="H12" s="1120"/>
      <c r="I12" s="1120"/>
      <c r="J12" s="1121"/>
      <c r="K12" s="267">
        <v>19610</v>
      </c>
      <c r="L12" s="268">
        <v>1183</v>
      </c>
      <c r="M12" s="269">
        <v>3154</v>
      </c>
      <c r="N12" s="270">
        <v>-62.5</v>
      </c>
    </row>
    <row r="13" spans="1:16" ht="13.5" customHeight="1">
      <c r="A13" s="248"/>
      <c r="B13" s="244"/>
      <c r="C13" s="244"/>
      <c r="D13" s="244"/>
      <c r="E13" s="244"/>
      <c r="F13" s="244"/>
      <c r="G13" s="1119" t="s">
        <v>487</v>
      </c>
      <c r="H13" s="1120"/>
      <c r="I13" s="1120"/>
      <c r="J13" s="1121"/>
      <c r="K13" s="267" t="s">
        <v>488</v>
      </c>
      <c r="L13" s="268" t="s">
        <v>488</v>
      </c>
      <c r="M13" s="269" t="s">
        <v>488</v>
      </c>
      <c r="N13" s="270" t="s">
        <v>488</v>
      </c>
    </row>
    <row r="14" spans="1:16" ht="13.5" customHeight="1">
      <c r="A14" s="248"/>
      <c r="B14" s="244"/>
      <c r="C14" s="244"/>
      <c r="D14" s="244"/>
      <c r="E14" s="244"/>
      <c r="F14" s="244"/>
      <c r="G14" s="1119" t="s">
        <v>489</v>
      </c>
      <c r="H14" s="1120"/>
      <c r="I14" s="1120"/>
      <c r="J14" s="1121"/>
      <c r="K14" s="267">
        <v>100545</v>
      </c>
      <c r="L14" s="268">
        <v>6065</v>
      </c>
      <c r="M14" s="269">
        <v>6133</v>
      </c>
      <c r="N14" s="270">
        <v>-1.1000000000000001</v>
      </c>
    </row>
    <row r="15" spans="1:16" ht="13.5" customHeight="1">
      <c r="A15" s="248"/>
      <c r="B15" s="244"/>
      <c r="C15" s="244"/>
      <c r="D15" s="244"/>
      <c r="E15" s="244"/>
      <c r="F15" s="244"/>
      <c r="G15" s="1119" t="s">
        <v>490</v>
      </c>
      <c r="H15" s="1120"/>
      <c r="I15" s="1120"/>
      <c r="J15" s="1121"/>
      <c r="K15" s="267">
        <v>96495</v>
      </c>
      <c r="L15" s="268">
        <v>5820</v>
      </c>
      <c r="M15" s="269">
        <v>1874</v>
      </c>
      <c r="N15" s="270">
        <v>210.6</v>
      </c>
    </row>
    <row r="16" spans="1:16">
      <c r="A16" s="248"/>
      <c r="B16" s="244"/>
      <c r="C16" s="244"/>
      <c r="D16" s="244"/>
      <c r="E16" s="244"/>
      <c r="F16" s="244"/>
      <c r="G16" s="1122" t="s">
        <v>491</v>
      </c>
      <c r="H16" s="1123"/>
      <c r="I16" s="1123"/>
      <c r="J16" s="1124"/>
      <c r="K16" s="268">
        <v>-216411</v>
      </c>
      <c r="L16" s="268">
        <v>-13053</v>
      </c>
      <c r="M16" s="269">
        <v>-11170</v>
      </c>
      <c r="N16" s="270">
        <v>16.899999999999999</v>
      </c>
    </row>
    <row r="17" spans="1:16">
      <c r="A17" s="248"/>
      <c r="B17" s="244"/>
      <c r="C17" s="244"/>
      <c r="D17" s="244"/>
      <c r="E17" s="244"/>
      <c r="F17" s="244"/>
      <c r="G17" s="1122" t="s">
        <v>170</v>
      </c>
      <c r="H17" s="1123"/>
      <c r="I17" s="1123"/>
      <c r="J17" s="1124"/>
      <c r="K17" s="268">
        <v>2513886</v>
      </c>
      <c r="L17" s="268">
        <v>151631</v>
      </c>
      <c r="M17" s="269">
        <v>115862</v>
      </c>
      <c r="N17" s="270">
        <v>30.9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4" t="s">
        <v>496</v>
      </c>
      <c r="H21" s="1115"/>
      <c r="I21" s="1115"/>
      <c r="J21" s="1116"/>
      <c r="K21" s="280">
        <v>15.86</v>
      </c>
      <c r="L21" s="281">
        <v>10.66</v>
      </c>
      <c r="M21" s="282">
        <v>5.2</v>
      </c>
      <c r="N21" s="249"/>
      <c r="O21" s="283"/>
      <c r="P21" s="279"/>
    </row>
    <row r="22" spans="1:16" s="284" customFormat="1">
      <c r="A22" s="279"/>
      <c r="B22" s="249"/>
      <c r="C22" s="249"/>
      <c r="D22" s="249"/>
      <c r="E22" s="249"/>
      <c r="F22" s="249"/>
      <c r="G22" s="1114" t="s">
        <v>497</v>
      </c>
      <c r="H22" s="1115"/>
      <c r="I22" s="1115"/>
      <c r="J22" s="1116"/>
      <c r="K22" s="285">
        <v>94.4</v>
      </c>
      <c r="L22" s="286">
        <v>94.9</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478</v>
      </c>
      <c r="L30" s="254"/>
      <c r="M30" s="255" t="s">
        <v>479</v>
      </c>
      <c r="N30" s="256"/>
    </row>
    <row r="31" spans="1:16">
      <c r="A31" s="248"/>
      <c r="B31" s="244"/>
      <c r="C31" s="244"/>
      <c r="D31" s="244"/>
      <c r="E31" s="244"/>
      <c r="F31" s="244"/>
      <c r="G31" s="257"/>
      <c r="H31" s="258"/>
      <c r="I31" s="258"/>
      <c r="J31" s="259"/>
      <c r="K31" s="1118"/>
      <c r="L31" s="260" t="s">
        <v>480</v>
      </c>
      <c r="M31" s="261" t="s">
        <v>481</v>
      </c>
      <c r="N31" s="262" t="s">
        <v>482</v>
      </c>
    </row>
    <row r="32" spans="1:16" ht="27" customHeight="1">
      <c r="A32" s="248"/>
      <c r="B32" s="244"/>
      <c r="C32" s="244"/>
      <c r="D32" s="244"/>
      <c r="E32" s="244"/>
      <c r="F32" s="244"/>
      <c r="G32" s="1130" t="s">
        <v>500</v>
      </c>
      <c r="H32" s="1131"/>
      <c r="I32" s="1131"/>
      <c r="J32" s="1132"/>
      <c r="K32" s="294">
        <v>1539440</v>
      </c>
      <c r="L32" s="294">
        <v>92855</v>
      </c>
      <c r="M32" s="295">
        <v>78552</v>
      </c>
      <c r="N32" s="296">
        <v>18.2</v>
      </c>
    </row>
    <row r="33" spans="1:16" ht="13.5" customHeight="1">
      <c r="A33" s="248"/>
      <c r="B33" s="244"/>
      <c r="C33" s="244"/>
      <c r="D33" s="244"/>
      <c r="E33" s="244"/>
      <c r="F33" s="244"/>
      <c r="G33" s="1130" t="s">
        <v>501</v>
      </c>
      <c r="H33" s="1131"/>
      <c r="I33" s="1131"/>
      <c r="J33" s="1132"/>
      <c r="K33" s="294" t="s">
        <v>488</v>
      </c>
      <c r="L33" s="294" t="s">
        <v>488</v>
      </c>
      <c r="M33" s="295" t="s">
        <v>488</v>
      </c>
      <c r="N33" s="296" t="s">
        <v>488</v>
      </c>
    </row>
    <row r="34" spans="1:16" ht="27" customHeight="1">
      <c r="A34" s="248"/>
      <c r="B34" s="244"/>
      <c r="C34" s="244"/>
      <c r="D34" s="244"/>
      <c r="E34" s="244"/>
      <c r="F34" s="244"/>
      <c r="G34" s="1130" t="s">
        <v>502</v>
      </c>
      <c r="H34" s="1131"/>
      <c r="I34" s="1131"/>
      <c r="J34" s="1132"/>
      <c r="K34" s="294" t="s">
        <v>488</v>
      </c>
      <c r="L34" s="294" t="s">
        <v>488</v>
      </c>
      <c r="M34" s="295" t="s">
        <v>488</v>
      </c>
      <c r="N34" s="296" t="s">
        <v>488</v>
      </c>
    </row>
    <row r="35" spans="1:16" ht="27" customHeight="1">
      <c r="A35" s="248"/>
      <c r="B35" s="244"/>
      <c r="C35" s="244"/>
      <c r="D35" s="244"/>
      <c r="E35" s="244"/>
      <c r="F35" s="244"/>
      <c r="G35" s="1130" t="s">
        <v>503</v>
      </c>
      <c r="H35" s="1131"/>
      <c r="I35" s="1131"/>
      <c r="J35" s="1132"/>
      <c r="K35" s="294">
        <v>190072</v>
      </c>
      <c r="L35" s="294">
        <v>11465</v>
      </c>
      <c r="M35" s="295">
        <v>22017</v>
      </c>
      <c r="N35" s="296">
        <v>-47.9</v>
      </c>
    </row>
    <row r="36" spans="1:16" ht="27" customHeight="1">
      <c r="A36" s="248"/>
      <c r="B36" s="244"/>
      <c r="C36" s="244"/>
      <c r="D36" s="244"/>
      <c r="E36" s="244"/>
      <c r="F36" s="244"/>
      <c r="G36" s="1130" t="s">
        <v>504</v>
      </c>
      <c r="H36" s="1131"/>
      <c r="I36" s="1131"/>
      <c r="J36" s="1132"/>
      <c r="K36" s="294" t="s">
        <v>488</v>
      </c>
      <c r="L36" s="294" t="s">
        <v>488</v>
      </c>
      <c r="M36" s="295">
        <v>3514</v>
      </c>
      <c r="N36" s="296" t="s">
        <v>488</v>
      </c>
    </row>
    <row r="37" spans="1:16" ht="13.5" customHeight="1">
      <c r="A37" s="248"/>
      <c r="B37" s="244"/>
      <c r="C37" s="244"/>
      <c r="D37" s="244"/>
      <c r="E37" s="244"/>
      <c r="F37" s="244"/>
      <c r="G37" s="1130" t="s">
        <v>505</v>
      </c>
      <c r="H37" s="1131"/>
      <c r="I37" s="1131"/>
      <c r="J37" s="1132"/>
      <c r="K37" s="294">
        <v>6609</v>
      </c>
      <c r="L37" s="294">
        <v>399</v>
      </c>
      <c r="M37" s="295">
        <v>1221</v>
      </c>
      <c r="N37" s="296">
        <v>-67.3</v>
      </c>
    </row>
    <row r="38" spans="1:16" ht="27" customHeight="1">
      <c r="A38" s="248"/>
      <c r="B38" s="244"/>
      <c r="C38" s="244"/>
      <c r="D38" s="244"/>
      <c r="E38" s="244"/>
      <c r="F38" s="244"/>
      <c r="G38" s="1133" t="s">
        <v>506</v>
      </c>
      <c r="H38" s="1134"/>
      <c r="I38" s="1134"/>
      <c r="J38" s="1135"/>
      <c r="K38" s="297">
        <v>11</v>
      </c>
      <c r="L38" s="297">
        <v>1</v>
      </c>
      <c r="M38" s="298">
        <v>4</v>
      </c>
      <c r="N38" s="299">
        <v>-75</v>
      </c>
      <c r="O38" s="293"/>
    </row>
    <row r="39" spans="1:16">
      <c r="A39" s="248"/>
      <c r="B39" s="244"/>
      <c r="C39" s="244"/>
      <c r="D39" s="244"/>
      <c r="E39" s="244"/>
      <c r="F39" s="244"/>
      <c r="G39" s="1133" t="s">
        <v>507</v>
      </c>
      <c r="H39" s="1134"/>
      <c r="I39" s="1134"/>
      <c r="J39" s="1135"/>
      <c r="K39" s="300">
        <v>-41556</v>
      </c>
      <c r="L39" s="300">
        <v>-2507</v>
      </c>
      <c r="M39" s="301">
        <v>-3264</v>
      </c>
      <c r="N39" s="302">
        <v>-23.2</v>
      </c>
      <c r="O39" s="293"/>
    </row>
    <row r="40" spans="1:16" ht="27" customHeight="1">
      <c r="A40" s="248"/>
      <c r="B40" s="244"/>
      <c r="C40" s="244"/>
      <c r="D40" s="244"/>
      <c r="E40" s="244"/>
      <c r="F40" s="244"/>
      <c r="G40" s="1130" t="s">
        <v>508</v>
      </c>
      <c r="H40" s="1131"/>
      <c r="I40" s="1131"/>
      <c r="J40" s="1132"/>
      <c r="K40" s="300">
        <v>-1266080</v>
      </c>
      <c r="L40" s="300">
        <v>-76366</v>
      </c>
      <c r="M40" s="301">
        <v>-69251</v>
      </c>
      <c r="N40" s="302">
        <v>10.3</v>
      </c>
      <c r="O40" s="293"/>
    </row>
    <row r="41" spans="1:16">
      <c r="A41" s="248"/>
      <c r="B41" s="244"/>
      <c r="C41" s="244"/>
      <c r="D41" s="244"/>
      <c r="E41" s="244"/>
      <c r="F41" s="244"/>
      <c r="G41" s="1136" t="s">
        <v>282</v>
      </c>
      <c r="H41" s="1137"/>
      <c r="I41" s="1137"/>
      <c r="J41" s="1138"/>
      <c r="K41" s="294">
        <v>428496</v>
      </c>
      <c r="L41" s="300">
        <v>25846</v>
      </c>
      <c r="M41" s="301">
        <v>32793</v>
      </c>
      <c r="N41" s="302">
        <v>-21.2</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5" t="s">
        <v>478</v>
      </c>
      <c r="J49" s="1127" t="s">
        <v>512</v>
      </c>
      <c r="K49" s="1128"/>
      <c r="L49" s="1128"/>
      <c r="M49" s="1128"/>
      <c r="N49" s="1129"/>
    </row>
    <row r="50" spans="1:14">
      <c r="A50" s="248"/>
      <c r="B50" s="244"/>
      <c r="C50" s="244"/>
      <c r="D50" s="244"/>
      <c r="E50" s="244"/>
      <c r="F50" s="244"/>
      <c r="G50" s="312"/>
      <c r="H50" s="313"/>
      <c r="I50" s="1126"/>
      <c r="J50" s="314" t="s">
        <v>513</v>
      </c>
      <c r="K50" s="315" t="s">
        <v>514</v>
      </c>
      <c r="L50" s="316" t="s">
        <v>515</v>
      </c>
      <c r="M50" s="317" t="s">
        <v>516</v>
      </c>
      <c r="N50" s="318" t="s">
        <v>517</v>
      </c>
    </row>
    <row r="51" spans="1:14">
      <c r="A51" s="248"/>
      <c r="B51" s="244"/>
      <c r="C51" s="244"/>
      <c r="D51" s="244"/>
      <c r="E51" s="244"/>
      <c r="F51" s="244"/>
      <c r="G51" s="310" t="s">
        <v>518</v>
      </c>
      <c r="H51" s="311"/>
      <c r="I51" s="319">
        <v>3133049</v>
      </c>
      <c r="J51" s="320">
        <v>173971</v>
      </c>
      <c r="K51" s="321">
        <v>2</v>
      </c>
      <c r="L51" s="322">
        <v>106194</v>
      </c>
      <c r="M51" s="323">
        <v>3.7</v>
      </c>
      <c r="N51" s="324">
        <v>-1.7</v>
      </c>
    </row>
    <row r="52" spans="1:14">
      <c r="A52" s="248"/>
      <c r="B52" s="244"/>
      <c r="C52" s="244"/>
      <c r="D52" s="244"/>
      <c r="E52" s="244"/>
      <c r="F52" s="244"/>
      <c r="G52" s="325"/>
      <c r="H52" s="326" t="s">
        <v>519</v>
      </c>
      <c r="I52" s="327">
        <v>1628918</v>
      </c>
      <c r="J52" s="328">
        <v>90450</v>
      </c>
      <c r="K52" s="329">
        <v>-1.6</v>
      </c>
      <c r="L52" s="330">
        <v>51075</v>
      </c>
      <c r="M52" s="331">
        <v>-13.1</v>
      </c>
      <c r="N52" s="332">
        <v>11.5</v>
      </c>
    </row>
    <row r="53" spans="1:14">
      <c r="A53" s="248"/>
      <c r="B53" s="244"/>
      <c r="C53" s="244"/>
      <c r="D53" s="244"/>
      <c r="E53" s="244"/>
      <c r="F53" s="244"/>
      <c r="G53" s="310" t="s">
        <v>520</v>
      </c>
      <c r="H53" s="311"/>
      <c r="I53" s="319">
        <v>2820551</v>
      </c>
      <c r="J53" s="320">
        <v>160331</v>
      </c>
      <c r="K53" s="321">
        <v>-7.8</v>
      </c>
      <c r="L53" s="322">
        <v>90833</v>
      </c>
      <c r="M53" s="323">
        <v>-14.5</v>
      </c>
      <c r="N53" s="324">
        <v>6.7</v>
      </c>
    </row>
    <row r="54" spans="1:14">
      <c r="A54" s="248"/>
      <c r="B54" s="244"/>
      <c r="C54" s="244"/>
      <c r="D54" s="244"/>
      <c r="E54" s="244"/>
      <c r="F54" s="244"/>
      <c r="G54" s="325"/>
      <c r="H54" s="326" t="s">
        <v>519</v>
      </c>
      <c r="I54" s="327">
        <v>1586342</v>
      </c>
      <c r="J54" s="328">
        <v>90174</v>
      </c>
      <c r="K54" s="329">
        <v>-0.3</v>
      </c>
      <c r="L54" s="330">
        <v>47037</v>
      </c>
      <c r="M54" s="331">
        <v>-7.9</v>
      </c>
      <c r="N54" s="332">
        <v>7.6</v>
      </c>
    </row>
    <row r="55" spans="1:14">
      <c r="A55" s="248"/>
      <c r="B55" s="244"/>
      <c r="C55" s="244"/>
      <c r="D55" s="244"/>
      <c r="E55" s="244"/>
      <c r="F55" s="244"/>
      <c r="G55" s="310" t="s">
        <v>521</v>
      </c>
      <c r="H55" s="311"/>
      <c r="I55" s="319">
        <v>3610288</v>
      </c>
      <c r="J55" s="320">
        <v>209389</v>
      </c>
      <c r="K55" s="321">
        <v>30.6</v>
      </c>
      <c r="L55" s="322">
        <v>79181</v>
      </c>
      <c r="M55" s="323">
        <v>-12.8</v>
      </c>
      <c r="N55" s="324">
        <v>43.4</v>
      </c>
    </row>
    <row r="56" spans="1:14">
      <c r="A56" s="248"/>
      <c r="B56" s="244"/>
      <c r="C56" s="244"/>
      <c r="D56" s="244"/>
      <c r="E56" s="244"/>
      <c r="F56" s="244"/>
      <c r="G56" s="325"/>
      <c r="H56" s="326" t="s">
        <v>519</v>
      </c>
      <c r="I56" s="327">
        <v>2457393</v>
      </c>
      <c r="J56" s="328">
        <v>142524</v>
      </c>
      <c r="K56" s="329">
        <v>58.1</v>
      </c>
      <c r="L56" s="330">
        <v>40448</v>
      </c>
      <c r="M56" s="331">
        <v>-14</v>
      </c>
      <c r="N56" s="332">
        <v>72.099999999999994</v>
      </c>
    </row>
    <row r="57" spans="1:14">
      <c r="A57" s="248"/>
      <c r="B57" s="244"/>
      <c r="C57" s="244"/>
      <c r="D57" s="244"/>
      <c r="E57" s="244"/>
      <c r="F57" s="244"/>
      <c r="G57" s="310" t="s">
        <v>522</v>
      </c>
      <c r="H57" s="311"/>
      <c r="I57" s="319">
        <v>2203165</v>
      </c>
      <c r="J57" s="320">
        <v>129743</v>
      </c>
      <c r="K57" s="321">
        <v>-38</v>
      </c>
      <c r="L57" s="322">
        <v>118124</v>
      </c>
      <c r="M57" s="323">
        <v>49.2</v>
      </c>
      <c r="N57" s="324">
        <v>-87.2</v>
      </c>
    </row>
    <row r="58" spans="1:14">
      <c r="A58" s="248"/>
      <c r="B58" s="244"/>
      <c r="C58" s="244"/>
      <c r="D58" s="244"/>
      <c r="E58" s="244"/>
      <c r="F58" s="244"/>
      <c r="G58" s="325"/>
      <c r="H58" s="326" t="s">
        <v>519</v>
      </c>
      <c r="I58" s="327">
        <v>1186637</v>
      </c>
      <c r="J58" s="328">
        <v>69880</v>
      </c>
      <c r="K58" s="329">
        <v>-51</v>
      </c>
      <c r="L58" s="330">
        <v>54614</v>
      </c>
      <c r="M58" s="331">
        <v>35</v>
      </c>
      <c r="N58" s="332">
        <v>-86</v>
      </c>
    </row>
    <row r="59" spans="1:14">
      <c r="A59" s="248"/>
      <c r="B59" s="244"/>
      <c r="C59" s="244"/>
      <c r="D59" s="244"/>
      <c r="E59" s="244"/>
      <c r="F59" s="244"/>
      <c r="G59" s="310" t="s">
        <v>523</v>
      </c>
      <c r="H59" s="311"/>
      <c r="I59" s="319">
        <v>3400802</v>
      </c>
      <c r="J59" s="320">
        <v>205127</v>
      </c>
      <c r="K59" s="321">
        <v>58.1</v>
      </c>
      <c r="L59" s="322">
        <v>101693</v>
      </c>
      <c r="M59" s="323">
        <v>-13.9</v>
      </c>
      <c r="N59" s="324">
        <v>72</v>
      </c>
    </row>
    <row r="60" spans="1:14">
      <c r="A60" s="248"/>
      <c r="B60" s="244"/>
      <c r="C60" s="244"/>
      <c r="D60" s="244"/>
      <c r="E60" s="244"/>
      <c r="F60" s="244"/>
      <c r="G60" s="325"/>
      <c r="H60" s="326" t="s">
        <v>519</v>
      </c>
      <c r="I60" s="333">
        <v>2244449</v>
      </c>
      <c r="J60" s="328">
        <v>135379</v>
      </c>
      <c r="K60" s="329">
        <v>93.7</v>
      </c>
      <c r="L60" s="330">
        <v>51066</v>
      </c>
      <c r="M60" s="331">
        <v>-6.5</v>
      </c>
      <c r="N60" s="332">
        <v>100.2</v>
      </c>
    </row>
    <row r="61" spans="1:14">
      <c r="A61" s="248"/>
      <c r="B61" s="244"/>
      <c r="C61" s="244"/>
      <c r="D61" s="244"/>
      <c r="E61" s="244"/>
      <c r="F61" s="244"/>
      <c r="G61" s="310" t="s">
        <v>524</v>
      </c>
      <c r="H61" s="334"/>
      <c r="I61" s="335">
        <v>3033571</v>
      </c>
      <c r="J61" s="336">
        <v>175712</v>
      </c>
      <c r="K61" s="337">
        <v>9</v>
      </c>
      <c r="L61" s="338">
        <v>99205</v>
      </c>
      <c r="M61" s="339">
        <v>2.2999999999999998</v>
      </c>
      <c r="N61" s="324">
        <v>6.7</v>
      </c>
    </row>
    <row r="62" spans="1:14">
      <c r="A62" s="248"/>
      <c r="B62" s="244"/>
      <c r="C62" s="244"/>
      <c r="D62" s="244"/>
      <c r="E62" s="244"/>
      <c r="F62" s="244"/>
      <c r="G62" s="325"/>
      <c r="H62" s="326" t="s">
        <v>519</v>
      </c>
      <c r="I62" s="327">
        <v>1820748</v>
      </c>
      <c r="J62" s="328">
        <v>105681</v>
      </c>
      <c r="K62" s="329">
        <v>19.8</v>
      </c>
      <c r="L62" s="330">
        <v>48848</v>
      </c>
      <c r="M62" s="331">
        <v>-1.3</v>
      </c>
      <c r="N62" s="332">
        <v>21.1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14.56</v>
      </c>
      <c r="G47" s="12">
        <v>15.64</v>
      </c>
      <c r="H47" s="12">
        <v>16.059999999999999</v>
      </c>
      <c r="I47" s="12">
        <v>17.84</v>
      </c>
      <c r="J47" s="13">
        <v>16.329999999999998</v>
      </c>
    </row>
    <row r="48" spans="2:10" ht="57.75" customHeight="1">
      <c r="B48" s="14"/>
      <c r="C48" s="1141" t="s">
        <v>4</v>
      </c>
      <c r="D48" s="1141"/>
      <c r="E48" s="1142"/>
      <c r="F48" s="15">
        <v>3.98</v>
      </c>
      <c r="G48" s="16">
        <v>4.66</v>
      </c>
      <c r="H48" s="16">
        <v>4.83</v>
      </c>
      <c r="I48" s="16">
        <v>4.28</v>
      </c>
      <c r="J48" s="17">
        <v>4.3600000000000003</v>
      </c>
    </row>
    <row r="49" spans="2:10" ht="57.75" customHeight="1" thickBot="1">
      <c r="B49" s="18"/>
      <c r="C49" s="1143" t="s">
        <v>5</v>
      </c>
      <c r="D49" s="1143"/>
      <c r="E49" s="1144"/>
      <c r="F49" s="19">
        <v>0.3</v>
      </c>
      <c r="G49" s="20" t="s">
        <v>531</v>
      </c>
      <c r="H49" s="20" t="s">
        <v>532</v>
      </c>
      <c r="I49" s="20" t="s">
        <v>533</v>
      </c>
      <c r="J49" s="21" t="s">
        <v>534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535</v>
      </c>
      <c r="D34" s="1151"/>
      <c r="E34" s="1152"/>
      <c r="F34" s="32">
        <v>6.92</v>
      </c>
      <c r="G34" s="33">
        <v>7.5</v>
      </c>
      <c r="H34" s="33">
        <v>6.49</v>
      </c>
      <c r="I34" s="33">
        <v>6.94</v>
      </c>
      <c r="J34" s="34">
        <v>8.18</v>
      </c>
      <c r="K34" s="22"/>
      <c r="L34" s="22"/>
      <c r="M34" s="22"/>
      <c r="N34" s="22"/>
      <c r="O34" s="22"/>
      <c r="P34" s="22"/>
    </row>
    <row r="35" spans="1:16" ht="39" customHeight="1">
      <c r="A35" s="22"/>
      <c r="B35" s="35"/>
      <c r="C35" s="1145" t="s">
        <v>536</v>
      </c>
      <c r="D35" s="1146"/>
      <c r="E35" s="1147"/>
      <c r="F35" s="36">
        <v>3.94</v>
      </c>
      <c r="G35" s="37">
        <v>4.6100000000000003</v>
      </c>
      <c r="H35" s="37">
        <v>4.7699999999999996</v>
      </c>
      <c r="I35" s="37">
        <v>4.21</v>
      </c>
      <c r="J35" s="38">
        <v>4.29</v>
      </c>
      <c r="K35" s="22"/>
      <c r="L35" s="22"/>
      <c r="M35" s="22"/>
      <c r="N35" s="22"/>
      <c r="O35" s="22"/>
      <c r="P35" s="22"/>
    </row>
    <row r="36" spans="1:16" ht="39" customHeight="1">
      <c r="A36" s="22"/>
      <c r="B36" s="35"/>
      <c r="C36" s="1145" t="s">
        <v>537</v>
      </c>
      <c r="D36" s="1146"/>
      <c r="E36" s="1147"/>
      <c r="F36" s="36">
        <v>1.17</v>
      </c>
      <c r="G36" s="37">
        <v>1.47</v>
      </c>
      <c r="H36" s="37">
        <v>1.69</v>
      </c>
      <c r="I36" s="37">
        <v>1.88</v>
      </c>
      <c r="J36" s="38">
        <v>2.1</v>
      </c>
      <c r="K36" s="22"/>
      <c r="L36" s="22"/>
      <c r="M36" s="22"/>
      <c r="N36" s="22"/>
      <c r="O36" s="22"/>
      <c r="P36" s="22"/>
    </row>
    <row r="37" spans="1:16" ht="39" customHeight="1">
      <c r="A37" s="22"/>
      <c r="B37" s="35"/>
      <c r="C37" s="1145" t="s">
        <v>538</v>
      </c>
      <c r="D37" s="1146"/>
      <c r="E37" s="1147"/>
      <c r="F37" s="36">
        <v>1.37</v>
      </c>
      <c r="G37" s="37">
        <v>0.57999999999999996</v>
      </c>
      <c r="H37" s="37">
        <v>0.93</v>
      </c>
      <c r="I37" s="37">
        <v>1.74</v>
      </c>
      <c r="J37" s="38">
        <v>2.0299999999999998</v>
      </c>
      <c r="K37" s="22"/>
      <c r="L37" s="22"/>
      <c r="M37" s="22"/>
      <c r="N37" s="22"/>
      <c r="O37" s="22"/>
      <c r="P37" s="22"/>
    </row>
    <row r="38" spans="1:16" ht="39" customHeight="1">
      <c r="A38" s="22"/>
      <c r="B38" s="35"/>
      <c r="C38" s="1145" t="s">
        <v>539</v>
      </c>
      <c r="D38" s="1146"/>
      <c r="E38" s="1147"/>
      <c r="F38" s="36">
        <v>0.97</v>
      </c>
      <c r="G38" s="37">
        <v>1.17</v>
      </c>
      <c r="H38" s="37">
        <v>0.46</v>
      </c>
      <c r="I38" s="37">
        <v>0.94</v>
      </c>
      <c r="J38" s="38">
        <v>0.98</v>
      </c>
      <c r="K38" s="22"/>
      <c r="L38" s="22"/>
      <c r="M38" s="22"/>
      <c r="N38" s="22"/>
      <c r="O38" s="22"/>
      <c r="P38" s="22"/>
    </row>
    <row r="39" spans="1:16" ht="39" customHeight="1">
      <c r="A39" s="22"/>
      <c r="B39" s="35"/>
      <c r="C39" s="1145" t="s">
        <v>540</v>
      </c>
      <c r="D39" s="1146"/>
      <c r="E39" s="1147"/>
      <c r="F39" s="36">
        <v>0</v>
      </c>
      <c r="G39" s="37">
        <v>0.01</v>
      </c>
      <c r="H39" s="37">
        <v>7.0000000000000007E-2</v>
      </c>
      <c r="I39" s="37">
        <v>0.09</v>
      </c>
      <c r="J39" s="38">
        <v>0.12</v>
      </c>
      <c r="K39" s="22"/>
      <c r="L39" s="22"/>
      <c r="M39" s="22"/>
      <c r="N39" s="22"/>
      <c r="O39" s="22"/>
      <c r="P39" s="22"/>
    </row>
    <row r="40" spans="1:16" ht="39" customHeight="1">
      <c r="A40" s="22"/>
      <c r="B40" s="35"/>
      <c r="C40" s="1145" t="s">
        <v>541</v>
      </c>
      <c r="D40" s="1146"/>
      <c r="E40" s="1147"/>
      <c r="F40" s="36">
        <v>0.04</v>
      </c>
      <c r="G40" s="37">
        <v>0.01</v>
      </c>
      <c r="H40" s="37">
        <v>0.03</v>
      </c>
      <c r="I40" s="37">
        <v>0.03</v>
      </c>
      <c r="J40" s="38">
        <v>0.11</v>
      </c>
      <c r="K40" s="22"/>
      <c r="L40" s="22"/>
      <c r="M40" s="22"/>
      <c r="N40" s="22"/>
      <c r="O40" s="22"/>
      <c r="P40" s="22"/>
    </row>
    <row r="41" spans="1:16" ht="39" customHeight="1">
      <c r="A41" s="22"/>
      <c r="B41" s="35"/>
      <c r="C41" s="1145" t="s">
        <v>542</v>
      </c>
      <c r="D41" s="1146"/>
      <c r="E41" s="1147"/>
      <c r="F41" s="36">
        <v>0.04</v>
      </c>
      <c r="G41" s="37">
        <v>0.04</v>
      </c>
      <c r="H41" s="37">
        <v>0.05</v>
      </c>
      <c r="I41" s="37">
        <v>0.05</v>
      </c>
      <c r="J41" s="38">
        <v>0.06</v>
      </c>
      <c r="K41" s="22"/>
      <c r="L41" s="22"/>
      <c r="M41" s="22"/>
      <c r="N41" s="22"/>
      <c r="O41" s="22"/>
      <c r="P41" s="22"/>
    </row>
    <row r="42" spans="1:16" ht="39" customHeight="1">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544</v>
      </c>
      <c r="D43" s="1149"/>
      <c r="E43" s="1150"/>
      <c r="F43" s="41">
        <v>0</v>
      </c>
      <c r="G43" s="42">
        <v>0.01</v>
      </c>
      <c r="H43" s="42">
        <v>0.03</v>
      </c>
      <c r="I43" s="42">
        <v>0.03</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1882</v>
      </c>
      <c r="L45" s="60">
        <v>1741</v>
      </c>
      <c r="M45" s="60">
        <v>1674</v>
      </c>
      <c r="N45" s="60">
        <v>1612</v>
      </c>
      <c r="O45" s="61">
        <v>1539</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155</v>
      </c>
      <c r="L48" s="64">
        <v>155</v>
      </c>
      <c r="M48" s="64">
        <v>166</v>
      </c>
      <c r="N48" s="64">
        <v>164</v>
      </c>
      <c r="O48" s="65">
        <v>190</v>
      </c>
      <c r="P48" s="48"/>
      <c r="Q48" s="48"/>
      <c r="R48" s="48"/>
      <c r="S48" s="48"/>
      <c r="T48" s="48"/>
      <c r="U48" s="48"/>
    </row>
    <row r="49" spans="1:21" ht="30.75" customHeight="1">
      <c r="A49" s="48"/>
      <c r="B49" s="1163"/>
      <c r="C49" s="1164"/>
      <c r="D49" s="62"/>
      <c r="E49" s="1155" t="s">
        <v>16</v>
      </c>
      <c r="F49" s="1155"/>
      <c r="G49" s="1155"/>
      <c r="H49" s="1155"/>
      <c r="I49" s="1155"/>
      <c r="J49" s="1156"/>
      <c r="K49" s="63">
        <v>0</v>
      </c>
      <c r="L49" s="64">
        <v>0</v>
      </c>
      <c r="M49" s="64">
        <v>0</v>
      </c>
      <c r="N49" s="64">
        <v>0</v>
      </c>
      <c r="O49" s="65" t="s">
        <v>488</v>
      </c>
      <c r="P49" s="48"/>
      <c r="Q49" s="48"/>
      <c r="R49" s="48"/>
      <c r="S49" s="48"/>
      <c r="T49" s="48"/>
      <c r="U49" s="48"/>
    </row>
    <row r="50" spans="1:21" ht="30.75" customHeight="1">
      <c r="A50" s="48"/>
      <c r="B50" s="1163"/>
      <c r="C50" s="1164"/>
      <c r="D50" s="62"/>
      <c r="E50" s="1155" t="s">
        <v>17</v>
      </c>
      <c r="F50" s="1155"/>
      <c r="G50" s="1155"/>
      <c r="H50" s="1155"/>
      <c r="I50" s="1155"/>
      <c r="J50" s="1156"/>
      <c r="K50" s="63">
        <v>47</v>
      </c>
      <c r="L50" s="64">
        <v>47</v>
      </c>
      <c r="M50" s="64">
        <v>45</v>
      </c>
      <c r="N50" s="64">
        <v>45</v>
      </c>
      <c r="O50" s="65">
        <v>7</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1379</v>
      </c>
      <c r="L52" s="64">
        <v>1324</v>
      </c>
      <c r="M52" s="64">
        <v>1306</v>
      </c>
      <c r="N52" s="64">
        <v>1281</v>
      </c>
      <c r="O52" s="65">
        <v>1308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705</v>
      </c>
      <c r="L53" s="69">
        <v>619</v>
      </c>
      <c r="M53" s="69">
        <v>579</v>
      </c>
      <c r="N53" s="69">
        <v>540</v>
      </c>
      <c r="O53" s="70">
        <v>428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9" t="s">
        <v>24</v>
      </c>
      <c r="C41" s="1170"/>
      <c r="D41" s="81"/>
      <c r="E41" s="1175" t="s">
        <v>25</v>
      </c>
      <c r="F41" s="1175"/>
      <c r="G41" s="1175"/>
      <c r="H41" s="1176"/>
      <c r="I41" s="82">
        <v>13283</v>
      </c>
      <c r="J41" s="83">
        <v>12159</v>
      </c>
      <c r="K41" s="83">
        <v>11313</v>
      </c>
      <c r="L41" s="83">
        <v>10336</v>
      </c>
      <c r="M41" s="84">
        <v>9709</v>
      </c>
    </row>
    <row r="42" spans="2:13" ht="27.75" customHeight="1">
      <c r="B42" s="1171"/>
      <c r="C42" s="1172"/>
      <c r="D42" s="85"/>
      <c r="E42" s="1177" t="s">
        <v>26</v>
      </c>
      <c r="F42" s="1177"/>
      <c r="G42" s="1177"/>
      <c r="H42" s="1178"/>
      <c r="I42" s="86">
        <v>147</v>
      </c>
      <c r="J42" s="87">
        <v>104</v>
      </c>
      <c r="K42" s="87">
        <v>51</v>
      </c>
      <c r="L42" s="87">
        <v>7</v>
      </c>
      <c r="M42" s="88" t="s">
        <v>488</v>
      </c>
    </row>
    <row r="43" spans="2:13" ht="27.75" customHeight="1">
      <c r="B43" s="1171"/>
      <c r="C43" s="1172"/>
      <c r="D43" s="85"/>
      <c r="E43" s="1177" t="s">
        <v>27</v>
      </c>
      <c r="F43" s="1177"/>
      <c r="G43" s="1177"/>
      <c r="H43" s="1178"/>
      <c r="I43" s="86">
        <v>1822</v>
      </c>
      <c r="J43" s="87">
        <v>2059</v>
      </c>
      <c r="K43" s="87">
        <v>2702</v>
      </c>
      <c r="L43" s="87">
        <v>2411</v>
      </c>
      <c r="M43" s="88">
        <v>2343</v>
      </c>
    </row>
    <row r="44" spans="2:13" ht="27.75" customHeight="1">
      <c r="B44" s="1171"/>
      <c r="C44" s="1172"/>
      <c r="D44" s="85"/>
      <c r="E44" s="1177" t="s">
        <v>28</v>
      </c>
      <c r="F44" s="1177"/>
      <c r="G44" s="1177"/>
      <c r="H44" s="1178"/>
      <c r="I44" s="86" t="s">
        <v>488</v>
      </c>
      <c r="J44" s="87" t="s">
        <v>488</v>
      </c>
      <c r="K44" s="87" t="s">
        <v>488</v>
      </c>
      <c r="L44" s="87" t="s">
        <v>488</v>
      </c>
      <c r="M44" s="88">
        <v>319</v>
      </c>
    </row>
    <row r="45" spans="2:13" ht="27.75" customHeight="1">
      <c r="B45" s="1171"/>
      <c r="C45" s="1172"/>
      <c r="D45" s="85"/>
      <c r="E45" s="1177" t="s">
        <v>29</v>
      </c>
      <c r="F45" s="1177"/>
      <c r="G45" s="1177"/>
      <c r="H45" s="1178"/>
      <c r="I45" s="86">
        <v>3438</v>
      </c>
      <c r="J45" s="87">
        <v>3073</v>
      </c>
      <c r="K45" s="87">
        <v>3019</v>
      </c>
      <c r="L45" s="87">
        <v>3136</v>
      </c>
      <c r="M45" s="88">
        <v>2287</v>
      </c>
    </row>
    <row r="46" spans="2:13" ht="27.75" customHeight="1">
      <c r="B46" s="1171"/>
      <c r="C46" s="1172"/>
      <c r="D46" s="85"/>
      <c r="E46" s="1177" t="s">
        <v>30</v>
      </c>
      <c r="F46" s="1177"/>
      <c r="G46" s="1177"/>
      <c r="H46" s="1178"/>
      <c r="I46" s="86" t="s">
        <v>488</v>
      </c>
      <c r="J46" s="87" t="s">
        <v>488</v>
      </c>
      <c r="K46" s="87" t="s">
        <v>488</v>
      </c>
      <c r="L46" s="87" t="s">
        <v>488</v>
      </c>
      <c r="M46" s="88" t="s">
        <v>488</v>
      </c>
    </row>
    <row r="47" spans="2:13" ht="27.75" customHeight="1">
      <c r="B47" s="1171"/>
      <c r="C47" s="1172"/>
      <c r="D47" s="85"/>
      <c r="E47" s="1177" t="s">
        <v>31</v>
      </c>
      <c r="F47" s="1177"/>
      <c r="G47" s="1177"/>
      <c r="H47" s="1178"/>
      <c r="I47" s="86" t="s">
        <v>488</v>
      </c>
      <c r="J47" s="87" t="s">
        <v>488</v>
      </c>
      <c r="K47" s="87" t="s">
        <v>488</v>
      </c>
      <c r="L47" s="87" t="s">
        <v>488</v>
      </c>
      <c r="M47" s="88" t="s">
        <v>488</v>
      </c>
    </row>
    <row r="48" spans="2:13" ht="27.75" customHeight="1">
      <c r="B48" s="1173"/>
      <c r="C48" s="1174"/>
      <c r="D48" s="85"/>
      <c r="E48" s="1177" t="s">
        <v>32</v>
      </c>
      <c r="F48" s="1177"/>
      <c r="G48" s="1177"/>
      <c r="H48" s="1178"/>
      <c r="I48" s="86" t="s">
        <v>488</v>
      </c>
      <c r="J48" s="87" t="s">
        <v>488</v>
      </c>
      <c r="K48" s="87" t="s">
        <v>488</v>
      </c>
      <c r="L48" s="87" t="s">
        <v>488</v>
      </c>
      <c r="M48" s="88" t="s">
        <v>488</v>
      </c>
    </row>
    <row r="49" spans="2:13" ht="27.75" customHeight="1">
      <c r="B49" s="1179" t="s">
        <v>33</v>
      </c>
      <c r="C49" s="1180"/>
      <c r="D49" s="89"/>
      <c r="E49" s="1177" t="s">
        <v>34</v>
      </c>
      <c r="F49" s="1177"/>
      <c r="G49" s="1177"/>
      <c r="H49" s="1178"/>
      <c r="I49" s="86">
        <v>3585</v>
      </c>
      <c r="J49" s="87">
        <v>3693</v>
      </c>
      <c r="K49" s="87">
        <v>3164</v>
      </c>
      <c r="L49" s="87">
        <v>3366</v>
      </c>
      <c r="M49" s="88">
        <v>2482</v>
      </c>
    </row>
    <row r="50" spans="2:13" ht="27.75" customHeight="1">
      <c r="B50" s="1171"/>
      <c r="C50" s="1172"/>
      <c r="D50" s="85"/>
      <c r="E50" s="1177" t="s">
        <v>35</v>
      </c>
      <c r="F50" s="1177"/>
      <c r="G50" s="1177"/>
      <c r="H50" s="1178"/>
      <c r="I50" s="86">
        <v>257</v>
      </c>
      <c r="J50" s="87">
        <v>262</v>
      </c>
      <c r="K50" s="87">
        <v>272</v>
      </c>
      <c r="L50" s="87">
        <v>234</v>
      </c>
      <c r="M50" s="88">
        <v>179</v>
      </c>
    </row>
    <row r="51" spans="2:13" ht="27.75" customHeight="1">
      <c r="B51" s="1173"/>
      <c r="C51" s="1174"/>
      <c r="D51" s="85"/>
      <c r="E51" s="1177" t="s">
        <v>36</v>
      </c>
      <c r="F51" s="1177"/>
      <c r="G51" s="1177"/>
      <c r="H51" s="1178"/>
      <c r="I51" s="86">
        <v>10658</v>
      </c>
      <c r="J51" s="87">
        <v>9872</v>
      </c>
      <c r="K51" s="87">
        <v>9399</v>
      </c>
      <c r="L51" s="87">
        <v>9055</v>
      </c>
      <c r="M51" s="88">
        <v>9574</v>
      </c>
    </row>
    <row r="52" spans="2:13" ht="27.75" customHeight="1" thickBot="1">
      <c r="B52" s="1181" t="s">
        <v>37</v>
      </c>
      <c r="C52" s="1182"/>
      <c r="D52" s="90"/>
      <c r="E52" s="1183" t="s">
        <v>38</v>
      </c>
      <c r="F52" s="1183"/>
      <c r="G52" s="1183"/>
      <c r="H52" s="1184"/>
      <c r="I52" s="91">
        <v>4190</v>
      </c>
      <c r="J52" s="92">
        <v>3569</v>
      </c>
      <c r="K52" s="92">
        <v>4250</v>
      </c>
      <c r="L52" s="92">
        <v>3236</v>
      </c>
      <c r="M52" s="93">
        <v>2423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173971</v>
      </c>
      <c r="E3" s="116"/>
      <c r="F3" s="117">
        <v>106194</v>
      </c>
      <c r="G3" s="118"/>
      <c r="H3" s="119"/>
    </row>
    <row r="4" spans="1:8">
      <c r="A4" s="120"/>
      <c r="B4" s="121"/>
      <c r="C4" s="122"/>
      <c r="D4" s="123">
        <v>90450</v>
      </c>
      <c r="E4" s="124"/>
      <c r="F4" s="125">
        <v>51075</v>
      </c>
      <c r="G4" s="126"/>
      <c r="H4" s="127"/>
    </row>
    <row r="5" spans="1:8">
      <c r="A5" s="108" t="s">
        <v>520</v>
      </c>
      <c r="B5" s="113"/>
      <c r="C5" s="114"/>
      <c r="D5" s="115">
        <v>160331</v>
      </c>
      <c r="E5" s="116"/>
      <c r="F5" s="117">
        <v>90833</v>
      </c>
      <c r="G5" s="118"/>
      <c r="H5" s="119"/>
    </row>
    <row r="6" spans="1:8">
      <c r="A6" s="120"/>
      <c r="B6" s="121"/>
      <c r="C6" s="122"/>
      <c r="D6" s="123">
        <v>90174</v>
      </c>
      <c r="E6" s="124"/>
      <c r="F6" s="125">
        <v>47037</v>
      </c>
      <c r="G6" s="126"/>
      <c r="H6" s="127"/>
    </row>
    <row r="7" spans="1:8">
      <c r="A7" s="108" t="s">
        <v>521</v>
      </c>
      <c r="B7" s="113"/>
      <c r="C7" s="114"/>
      <c r="D7" s="115">
        <v>209389</v>
      </c>
      <c r="E7" s="116"/>
      <c r="F7" s="117">
        <v>79181</v>
      </c>
      <c r="G7" s="118"/>
      <c r="H7" s="119"/>
    </row>
    <row r="8" spans="1:8">
      <c r="A8" s="120"/>
      <c r="B8" s="121"/>
      <c r="C8" s="122"/>
      <c r="D8" s="123">
        <v>142524</v>
      </c>
      <c r="E8" s="124"/>
      <c r="F8" s="125">
        <v>40448</v>
      </c>
      <c r="G8" s="126"/>
      <c r="H8" s="127"/>
    </row>
    <row r="9" spans="1:8">
      <c r="A9" s="108" t="s">
        <v>522</v>
      </c>
      <c r="B9" s="113"/>
      <c r="C9" s="114"/>
      <c r="D9" s="115">
        <v>129743</v>
      </c>
      <c r="E9" s="116"/>
      <c r="F9" s="117">
        <v>118124</v>
      </c>
      <c r="G9" s="118"/>
      <c r="H9" s="119"/>
    </row>
    <row r="10" spans="1:8">
      <c r="A10" s="120"/>
      <c r="B10" s="121"/>
      <c r="C10" s="122"/>
      <c r="D10" s="123">
        <v>69880</v>
      </c>
      <c r="E10" s="124"/>
      <c r="F10" s="125">
        <v>54614</v>
      </c>
      <c r="G10" s="126"/>
      <c r="H10" s="127"/>
    </row>
    <row r="11" spans="1:8">
      <c r="A11" s="108" t="s">
        <v>523</v>
      </c>
      <c r="B11" s="113"/>
      <c r="C11" s="114"/>
      <c r="D11" s="115">
        <v>205127</v>
      </c>
      <c r="E11" s="116"/>
      <c r="F11" s="117">
        <v>101693</v>
      </c>
      <c r="G11" s="118"/>
      <c r="H11" s="119"/>
    </row>
    <row r="12" spans="1:8">
      <c r="A12" s="120"/>
      <c r="B12" s="121"/>
      <c r="C12" s="128"/>
      <c r="D12" s="123">
        <v>135379</v>
      </c>
      <c r="E12" s="124"/>
      <c r="F12" s="125">
        <v>51066</v>
      </c>
      <c r="G12" s="126"/>
      <c r="H12" s="127"/>
    </row>
    <row r="13" spans="1:8">
      <c r="A13" s="108"/>
      <c r="B13" s="113"/>
      <c r="C13" s="129"/>
      <c r="D13" s="130">
        <v>175712</v>
      </c>
      <c r="E13" s="131"/>
      <c r="F13" s="132">
        <v>99205</v>
      </c>
      <c r="G13" s="133"/>
      <c r="H13" s="119"/>
    </row>
    <row r="14" spans="1:8">
      <c r="A14" s="120"/>
      <c r="B14" s="121"/>
      <c r="C14" s="122"/>
      <c r="D14" s="123">
        <v>105681</v>
      </c>
      <c r="E14" s="124"/>
      <c r="F14" s="125">
        <v>48848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3.98</v>
      </c>
      <c r="C19" s="134">
        <f>ROUND(VALUE(SUBSTITUTE(実質収支比率等に係る経年分析!G$48,"▲","-")),2)</f>
        <v>4.66</v>
      </c>
      <c r="D19" s="134">
        <f>ROUND(VALUE(SUBSTITUTE(実質収支比率等に係る経年分析!H$48,"▲","-")),2)</f>
        <v>4.83</v>
      </c>
      <c r="E19" s="134">
        <f>ROUND(VALUE(SUBSTITUTE(実質収支比率等に係る経年分析!I$48,"▲","-")),2)</f>
        <v>4.28</v>
      </c>
      <c r="F19" s="134">
        <f>ROUND(VALUE(SUBSTITUTE(実質収支比率等に係る経年分析!J$48,"▲","-")),2)</f>
        <v>4.3600000000000003</v>
      </c>
    </row>
    <row r="20" spans="1:11">
      <c r="A20" s="134" t="s">
        <v>43</v>
      </c>
      <c r="B20" s="134">
        <f>ROUND(VALUE(SUBSTITUTE(実質収支比率等に係る経年分析!F$47,"▲","-")),2)</f>
        <v>14.56</v>
      </c>
      <c r="C20" s="134">
        <f>ROUND(VALUE(SUBSTITUTE(実質収支比率等に係る経年分析!G$47,"▲","-")),2)</f>
        <v>15.64</v>
      </c>
      <c r="D20" s="134">
        <f>ROUND(VALUE(SUBSTITUTE(実質収支比率等に係る経年分析!H$47,"▲","-")),2)</f>
        <v>16.059999999999999</v>
      </c>
      <c r="E20" s="134">
        <f>ROUND(VALUE(SUBSTITUTE(実質収支比率等に係る経年分析!I$47,"▲","-")),2)</f>
        <v>17.84</v>
      </c>
      <c r="F20" s="134">
        <f>ROUND(VALUE(SUBSTITUTE(実質収支比率等に係る経年分析!J$47,"▲","-")),2)</f>
        <v>16.329999999999998</v>
      </c>
    </row>
    <row r="21" spans="1:11">
      <c r="A21" s="134" t="s">
        <v>44</v>
      </c>
      <c r="B21" s="134">
        <f>IF(ISNUMBER(VALUE(SUBSTITUTE(実質収支比率等に係る経年分析!F$49,"▲","-"))),ROUND(VALUE(SUBSTITUTE(実質収支比率等に係る経年分析!F$49,"▲","-")),2),NA())</f>
        <v>0.3</v>
      </c>
      <c r="C21" s="134">
        <f>IF(ISNUMBER(VALUE(SUBSTITUTE(実質収支比率等に係る経年分析!G$49,"▲","-"))),ROUND(VALUE(SUBSTITUTE(実質収支比率等に係る経年分析!G$49,"▲","-")),2),NA())</f>
        <v>-1.04</v>
      </c>
      <c r="D21" s="134">
        <f>IF(ISNUMBER(VALUE(SUBSTITUTE(実質収支比率等に係る経年分析!H$49,"▲","-"))),ROUND(VALUE(SUBSTITUTE(実質収支比率等に係る経年分析!H$49,"▲","-")),2),NA())</f>
        <v>-1.93</v>
      </c>
      <c r="E21" s="134">
        <f>IF(ISNUMBER(VALUE(SUBSTITUTE(実質収支比率等に係る経年分析!I$49,"▲","-"))),ROUND(VALUE(SUBSTITUTE(実質収支比率等に係る経年分析!I$49,"▲","-")),2),NA())</f>
        <v>-1.38</v>
      </c>
      <c r="F21" s="134">
        <f>IF(ISNUMBER(VALUE(SUBSTITUTE(実質収支比率等に係る経年分析!J$49,"▲","-"))),ROUND(VALUE(SUBSTITUTE(実質収支比率等に係る経年分析!J$49,"▲","-")),2),NA())</f>
        <v>-4.12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山都町住宅新築資金等貸付事業特別会計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山都町簡易水道特別会計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山都町国民宿舎特別会計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山都町国民健康保険特別会計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0.98</v>
      </c>
    </row>
    <row r="33" spans="1:16">
      <c r="A33" s="135" t="str">
        <f>IF(連結実質赤字比率に係る赤字・黒字の構成分析!C$37="",NA(),連結実質赤字比率に係る赤字・黒字の構成分析!C$37)</f>
        <v>山都町介護保険特別会計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c r="A34" s="135" t="str">
        <f>IF(連結実質赤字比率に係る赤字・黒字の構成分析!C$36="",NA(),連結実質赤字比率に係る赤字・黒字の構成分析!C$36)</f>
        <v>山都町水道事業会計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4.29</v>
      </c>
    </row>
    <row r="36" spans="1:16">
      <c r="A36" s="135" t="str">
        <f>IF(連結実質赤字比率に係る赤字・黒字の構成分析!C$34="",NA(),連結実質赤字比率に係る赤字・黒字の構成分析!C$34)</f>
        <v>山都町病院事業会計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1379</v>
      </c>
      <c r="E42" s="136"/>
      <c r="F42" s="136"/>
      <c r="G42" s="136">
        <f>'実質公債費比率（分子）の構造'!L$52</f>
        <v>1324</v>
      </c>
      <c r="H42" s="136"/>
      <c r="I42" s="136"/>
      <c r="J42" s="136">
        <f>'実質公債費比率（分子）の構造'!M$52</f>
        <v>1306</v>
      </c>
      <c r="K42" s="136"/>
      <c r="L42" s="136"/>
      <c r="M42" s="136">
        <f>'実質公債費比率（分子）の構造'!N$52</f>
        <v>1281</v>
      </c>
      <c r="N42" s="136"/>
      <c r="O42" s="136"/>
      <c r="P42" s="136">
        <f>'実質公債費比率（分子）の構造'!O$52</f>
        <v>1308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47</v>
      </c>
      <c r="C44" s="136"/>
      <c r="D44" s="136"/>
      <c r="E44" s="136">
        <f>'実質公債費比率（分子）の構造'!L$50</f>
        <v>47</v>
      </c>
      <c r="F44" s="136"/>
      <c r="G44" s="136"/>
      <c r="H44" s="136">
        <f>'実質公債費比率（分子）の構造'!M$50</f>
        <v>45</v>
      </c>
      <c r="I44" s="136"/>
      <c r="J44" s="136"/>
      <c r="K44" s="136">
        <f>'実質公債費比率（分子）の構造'!N$50</f>
        <v>45</v>
      </c>
      <c r="L44" s="136"/>
      <c r="M44" s="136"/>
      <c r="N44" s="136">
        <f>'実質公債費比率（分子）の構造'!O$50</f>
        <v>7</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t="str">
        <f>'実質公債費比率（分子）の構造'!O$49</f>
        <v>-</v>
      </c>
      <c r="O45" s="136"/>
      <c r="P45" s="136"/>
    </row>
    <row r="46" spans="1:16">
      <c r="A46" s="136" t="s">
        <v>55</v>
      </c>
      <c r="B46" s="136">
        <f>'実質公債費比率（分子）の構造'!K$48</f>
        <v>155</v>
      </c>
      <c r="C46" s="136"/>
      <c r="D46" s="136"/>
      <c r="E46" s="136">
        <f>'実質公債費比率（分子）の構造'!L$48</f>
        <v>155</v>
      </c>
      <c r="F46" s="136"/>
      <c r="G46" s="136"/>
      <c r="H46" s="136">
        <f>'実質公債費比率（分子）の構造'!M$48</f>
        <v>166</v>
      </c>
      <c r="I46" s="136"/>
      <c r="J46" s="136"/>
      <c r="K46" s="136">
        <f>'実質公債費比率（分子）の構造'!N$48</f>
        <v>164</v>
      </c>
      <c r="L46" s="136"/>
      <c r="M46" s="136"/>
      <c r="N46" s="136">
        <f>'実質公債費比率（分子）の構造'!O$48</f>
        <v>190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1882</v>
      </c>
      <c r="C49" s="136"/>
      <c r="D49" s="136"/>
      <c r="E49" s="136">
        <f>'実質公債費比率（分子）の構造'!L$45</f>
        <v>1741</v>
      </c>
      <c r="F49" s="136"/>
      <c r="G49" s="136"/>
      <c r="H49" s="136">
        <f>'実質公債費比率（分子）の構造'!M$45</f>
        <v>1674</v>
      </c>
      <c r="I49" s="136"/>
      <c r="J49" s="136"/>
      <c r="K49" s="136">
        <f>'実質公債費比率（分子）の構造'!N$45</f>
        <v>1612</v>
      </c>
      <c r="L49" s="136"/>
      <c r="M49" s="136"/>
      <c r="N49" s="136">
        <f>'実質公債費比率（分子）の構造'!O$45</f>
        <v>1539</v>
      </c>
      <c r="O49" s="136"/>
      <c r="P49" s="136"/>
    </row>
    <row r="50" spans="1:16">
      <c r="A50" s="136" t="s">
        <v>59</v>
      </c>
      <c r="B50" s="136" t="e">
        <f>NA()</f>
        <v>#N/A</v>
      </c>
      <c r="C50" s="136">
        <f>IF(ISNUMBER('実質公債費比率（分子）の構造'!K$53),'実質公債費比率（分子）の構造'!K$53,NA())</f>
        <v>705</v>
      </c>
      <c r="D50" s="136" t="e">
        <f>NA()</f>
        <v>#N/A</v>
      </c>
      <c r="E50" s="136" t="e">
        <f>NA()</f>
        <v>#N/A</v>
      </c>
      <c r="F50" s="136">
        <f>IF(ISNUMBER('実質公債費比率（分子）の構造'!L$53),'実質公債費比率（分子）の構造'!L$53,NA())</f>
        <v>619</v>
      </c>
      <c r="G50" s="136" t="e">
        <f>NA()</f>
        <v>#N/A</v>
      </c>
      <c r="H50" s="136" t="e">
        <f>NA()</f>
        <v>#N/A</v>
      </c>
      <c r="I50" s="136">
        <f>IF(ISNUMBER('実質公債費比率（分子）の構造'!M$53),'実質公債費比率（分子）の構造'!M$53,NA())</f>
        <v>579</v>
      </c>
      <c r="J50" s="136" t="e">
        <f>NA()</f>
        <v>#N/A</v>
      </c>
      <c r="K50" s="136" t="e">
        <f>NA()</f>
        <v>#N/A</v>
      </c>
      <c r="L50" s="136">
        <f>IF(ISNUMBER('実質公債費比率（分子）の構造'!N$53),'実質公債費比率（分子）の構造'!N$53,NA())</f>
        <v>540</v>
      </c>
      <c r="M50" s="136" t="e">
        <f>NA()</f>
        <v>#N/A</v>
      </c>
      <c r="N50" s="136" t="e">
        <f>NA()</f>
        <v>#N/A</v>
      </c>
      <c r="O50" s="136">
        <f>IF(ISNUMBER('実質公債費比率（分子）の構造'!O$53),'実質公債費比率（分子）の構造'!O$53,NA())</f>
        <v>428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10658</v>
      </c>
      <c r="E56" s="135"/>
      <c r="F56" s="135"/>
      <c r="G56" s="135">
        <f>'将来負担比率（分子）の構造'!J$51</f>
        <v>9872</v>
      </c>
      <c r="H56" s="135"/>
      <c r="I56" s="135"/>
      <c r="J56" s="135">
        <f>'将来負担比率（分子）の構造'!K$51</f>
        <v>9399</v>
      </c>
      <c r="K56" s="135"/>
      <c r="L56" s="135"/>
      <c r="M56" s="135">
        <f>'将来負担比率（分子）の構造'!L$51</f>
        <v>9055</v>
      </c>
      <c r="N56" s="135"/>
      <c r="O56" s="135"/>
      <c r="P56" s="135">
        <f>'将来負担比率（分子）の構造'!M$51</f>
        <v>9574</v>
      </c>
    </row>
    <row r="57" spans="1:16">
      <c r="A57" s="135" t="s">
        <v>35</v>
      </c>
      <c r="B57" s="135"/>
      <c r="C57" s="135"/>
      <c r="D57" s="135">
        <f>'将来負担比率（分子）の構造'!I$50</f>
        <v>257</v>
      </c>
      <c r="E57" s="135"/>
      <c r="F57" s="135"/>
      <c r="G57" s="135">
        <f>'将来負担比率（分子）の構造'!J$50</f>
        <v>262</v>
      </c>
      <c r="H57" s="135"/>
      <c r="I57" s="135"/>
      <c r="J57" s="135">
        <f>'将来負担比率（分子）の構造'!K$50</f>
        <v>272</v>
      </c>
      <c r="K57" s="135"/>
      <c r="L57" s="135"/>
      <c r="M57" s="135">
        <f>'将来負担比率（分子）の構造'!L$50</f>
        <v>234</v>
      </c>
      <c r="N57" s="135"/>
      <c r="O57" s="135"/>
      <c r="P57" s="135">
        <f>'将来負担比率（分子）の構造'!M$50</f>
        <v>179</v>
      </c>
    </row>
    <row r="58" spans="1:16">
      <c r="A58" s="135" t="s">
        <v>34</v>
      </c>
      <c r="B58" s="135"/>
      <c r="C58" s="135"/>
      <c r="D58" s="135">
        <f>'将来負担比率（分子）の構造'!I$49</f>
        <v>3585</v>
      </c>
      <c r="E58" s="135"/>
      <c r="F58" s="135"/>
      <c r="G58" s="135">
        <f>'将来負担比率（分子）の構造'!J$49</f>
        <v>3693</v>
      </c>
      <c r="H58" s="135"/>
      <c r="I58" s="135"/>
      <c r="J58" s="135">
        <f>'将来負担比率（分子）の構造'!K$49</f>
        <v>3164</v>
      </c>
      <c r="K58" s="135"/>
      <c r="L58" s="135"/>
      <c r="M58" s="135">
        <f>'将来負担比率（分子）の構造'!L$49</f>
        <v>3366</v>
      </c>
      <c r="N58" s="135"/>
      <c r="O58" s="135"/>
      <c r="P58" s="135">
        <f>'将来負担比率（分子）の構造'!M$49</f>
        <v>2482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3438</v>
      </c>
      <c r="C62" s="135"/>
      <c r="D62" s="135"/>
      <c r="E62" s="135">
        <f>'将来負担比率（分子）の構造'!J$45</f>
        <v>3073</v>
      </c>
      <c r="F62" s="135"/>
      <c r="G62" s="135"/>
      <c r="H62" s="135">
        <f>'将来負担比率（分子）の構造'!K$45</f>
        <v>3019</v>
      </c>
      <c r="I62" s="135"/>
      <c r="J62" s="135"/>
      <c r="K62" s="135">
        <f>'将来負担比率（分子）の構造'!L$45</f>
        <v>3136</v>
      </c>
      <c r="L62" s="135"/>
      <c r="M62" s="135"/>
      <c r="N62" s="135">
        <f>'将来負担比率（分子）の構造'!M$45</f>
        <v>2287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319</v>
      </c>
      <c r="O63" s="135"/>
      <c r="P63" s="135"/>
    </row>
    <row r="64" spans="1:16">
      <c r="A64" s="135" t="s">
        <v>27</v>
      </c>
      <c r="B64" s="135">
        <f>'将来負担比率（分子）の構造'!I$43</f>
        <v>1822</v>
      </c>
      <c r="C64" s="135"/>
      <c r="D64" s="135"/>
      <c r="E64" s="135">
        <f>'将来負担比率（分子）の構造'!J$43</f>
        <v>2059</v>
      </c>
      <c r="F64" s="135"/>
      <c r="G64" s="135"/>
      <c r="H64" s="135">
        <f>'将来負担比率（分子）の構造'!K$43</f>
        <v>2702</v>
      </c>
      <c r="I64" s="135"/>
      <c r="J64" s="135"/>
      <c r="K64" s="135">
        <f>'将来負担比率（分子）の構造'!L$43</f>
        <v>2411</v>
      </c>
      <c r="L64" s="135"/>
      <c r="M64" s="135"/>
      <c r="N64" s="135">
        <f>'将来負担比率（分子）の構造'!M$43</f>
        <v>2343</v>
      </c>
      <c r="O64" s="135"/>
      <c r="P64" s="135"/>
    </row>
    <row r="65" spans="1:16">
      <c r="A65" s="135" t="s">
        <v>26</v>
      </c>
      <c r="B65" s="135">
        <f>'将来負担比率（分子）の構造'!I$42</f>
        <v>147</v>
      </c>
      <c r="C65" s="135"/>
      <c r="D65" s="135"/>
      <c r="E65" s="135">
        <f>'将来負担比率（分子）の構造'!J$42</f>
        <v>104</v>
      </c>
      <c r="F65" s="135"/>
      <c r="G65" s="135"/>
      <c r="H65" s="135">
        <f>'将来負担比率（分子）の構造'!K$42</f>
        <v>51</v>
      </c>
      <c r="I65" s="135"/>
      <c r="J65" s="135"/>
      <c r="K65" s="135">
        <f>'将来負担比率（分子）の構造'!L$42</f>
        <v>7</v>
      </c>
      <c r="L65" s="135"/>
      <c r="M65" s="135"/>
      <c r="N65" s="135" t="str">
        <f>'将来負担比率（分子）の構造'!M$42</f>
        <v>-</v>
      </c>
      <c r="O65" s="135"/>
      <c r="P65" s="135"/>
    </row>
    <row r="66" spans="1:16">
      <c r="A66" s="135" t="s">
        <v>25</v>
      </c>
      <c r="B66" s="135">
        <f>'将来負担比率（分子）の構造'!I$41</f>
        <v>13283</v>
      </c>
      <c r="C66" s="135"/>
      <c r="D66" s="135"/>
      <c r="E66" s="135">
        <f>'将来負担比率（分子）の構造'!J$41</f>
        <v>12159</v>
      </c>
      <c r="F66" s="135"/>
      <c r="G66" s="135"/>
      <c r="H66" s="135">
        <f>'将来負担比率（分子）の構造'!K$41</f>
        <v>11313</v>
      </c>
      <c r="I66" s="135"/>
      <c r="J66" s="135"/>
      <c r="K66" s="135">
        <f>'将来負担比率（分子）の構造'!L$41</f>
        <v>10336</v>
      </c>
      <c r="L66" s="135"/>
      <c r="M66" s="135"/>
      <c r="N66" s="135">
        <f>'将来負担比率（分子）の構造'!M$41</f>
        <v>9709</v>
      </c>
      <c r="O66" s="135"/>
      <c r="P66" s="135"/>
    </row>
    <row r="67" spans="1:16">
      <c r="A67" s="135" t="s">
        <v>63</v>
      </c>
      <c r="B67" s="135" t="e">
        <f>NA()</f>
        <v>#N/A</v>
      </c>
      <c r="C67" s="135">
        <f>IF(ISNUMBER('将来負担比率（分子）の構造'!I$52), IF('将来負担比率（分子）の構造'!I$52 &lt; 0, 0, '将来負担比率（分子）の構造'!I$52), NA())</f>
        <v>4190</v>
      </c>
      <c r="D67" s="135" t="e">
        <f>NA()</f>
        <v>#N/A</v>
      </c>
      <c r="E67" s="135" t="e">
        <f>NA()</f>
        <v>#N/A</v>
      </c>
      <c r="F67" s="135">
        <f>IF(ISNUMBER('将来負担比率（分子）の構造'!J$52), IF('将来負担比率（分子）の構造'!J$52 &lt; 0, 0, '将来負担比率（分子）の構造'!J$52), NA())</f>
        <v>3569</v>
      </c>
      <c r="G67" s="135" t="e">
        <f>NA()</f>
        <v>#N/A</v>
      </c>
      <c r="H67" s="135" t="e">
        <f>NA()</f>
        <v>#N/A</v>
      </c>
      <c r="I67" s="135">
        <f>IF(ISNUMBER('将来負担比率（分子）の構造'!K$52), IF('将来負担比率（分子）の構造'!K$52 &lt; 0, 0, '将来負担比率（分子）の構造'!K$52), NA())</f>
        <v>4250</v>
      </c>
      <c r="J67" s="135" t="e">
        <f>NA()</f>
        <v>#N/A</v>
      </c>
      <c r="K67" s="135" t="e">
        <f>NA()</f>
        <v>#N/A</v>
      </c>
      <c r="L67" s="135">
        <f>IF(ISNUMBER('将来負担比率（分子）の構造'!L$52), IF('将来負担比率（分子）の構造'!L$52 &lt; 0, 0, '将来負担比率（分子）の構造'!L$52), NA())</f>
        <v>3236</v>
      </c>
      <c r="M67" s="135" t="e">
        <f>NA()</f>
        <v>#N/A</v>
      </c>
      <c r="N67" s="135" t="e">
        <f>NA()</f>
        <v>#N/A</v>
      </c>
      <c r="O67" s="135">
        <f>IF(ISNUMBER('将来負担比率（分子）の構造'!M$52), IF('将来負担比率（分子）の構造'!M$52 &lt; 0, 0, '将来負担比率（分子）の構造'!M$52), NA())</f>
        <v>2423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2016-04-14T00:46:36Z</cp:lastPrinted>
  <dcterms:created xsi:type="dcterms:W3CDTF">2016-02-15T02:21:57Z</dcterms:created>
  <dcterms:modified xsi:type="dcterms:W3CDTF">2016-04-14T00:49:03Z</dcterms:modified>
  <cp:category/>
</cp:coreProperties>
</file>