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文書収発簿\財政係\【決算統計】\【H28決算統計（H27年度決算）】\【財政状況資料集】_434477_山都町_2015\"/>
    </mc:Choice>
  </mc:AlternateContent>
  <bookViews>
    <workbookView xWindow="240" yWindow="60" windowWidth="14940" windowHeight="787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O34" i="9"/>
  <c r="BW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<sst xmlns="http://schemas.openxmlformats.org/spreadsheetml/2006/main" count="1059" uniqueCount="562">
  <si>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</si>
  <si>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</si>
  <si>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</si>
  <si>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</si>
  <si>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</si>
  <si>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</si>
  <si>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</si>
  <si>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</si>
  <si>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</si>
  <si>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</si>
  <si>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</si>
  <si>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</si>
  <si>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</si>
  <si>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</si>
  <si>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</si>
  <si>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</si>
  <si>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</si>
  <si>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</si>
  <si>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</si>
  <si>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</si>
  <si>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</si>
  <si>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</si>
  <si>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</si>
  <si>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</si>
  <si>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</si>
  <si>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</si>
  <si>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</si>
  <si>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</si>
  <si>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</si>
  <si>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</si>
  <si>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</si>
  <si>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</si>
  <si>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</si>
  <si>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</si>
  <si>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</si>
  <si>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</si>
  <si>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</si>
  <si>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</si>
  <si>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</si>
  <si>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</si>
  <si>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</si>
  <si>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</si>
  <si>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</si>
  <si>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</si>
  <si>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</si>
  <si>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</si>
  <si>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</si>
  <si>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</si>
  <si>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</si>
  <si>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</si>
  <si>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</si>
  <si>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</si>
  <si>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</si>
  <si>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</si>
  <si>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</si>
  <si>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</si>
  <si>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</si>
  <si>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</si>
  <si>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</si>
  <si>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</si>
  <si>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</si>
  <si>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</si>
  <si>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</si>
  <si>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</si>
  <si>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</si>
  <si>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</si>
  <si>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</si>
  <si>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</si>
  <si>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</si>
  <si>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</si>
  <si>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</si>
  <si>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</si>
  <si>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</si>
  <si>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</si>
  <si>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</si>
  <si>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</si>
  <si>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</si>
  <si>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</si>
  <si>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</si>
  <si>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</si>
  <si>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</si>
  <si>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</si>
  <si>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</si>
  <si>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</si>
  <si>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</si>
  <si>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</si>
  <si>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</si>
  <si>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</si>
  <si>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</si>
  <si>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</si>
  <si>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</si>
  <si>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</si>
  <si>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</si>
  <si>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</si>
  <si>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</si>
  <si>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</si>
  <si>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</si>
  <si>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</si>
  <si>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</si>
  <si>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</si>
  <si>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</si>
  <si>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</si>
  <si>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</si>
  <si>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</si>
  <si>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</si>
  <si>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</si>
  <si>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</si>
  <si>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</si>
  <si>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</si>
  <si>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</si>
  <si>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</si>
  <si>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</si>
  <si>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</si>
  <si>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</si>
  <si>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</si>
  <si>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</si>
  <si>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</si>
  <si>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</si>
  <si>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</si>
  <si>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</si>
  <si>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</si>
  <si>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</si>
  <si>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</si>
  <si>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</si>
  <si>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</si>
  <si>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</si>
  <si>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</si>
  <si>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</si>
  <si>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</si>
  <si>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</si>
  <si>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</si>
  <si>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</si>
  <si>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</si>
  <si>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</si>
  <si>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</si>
  <si>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</si>
  <si>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</si>
  <si>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</si>
  <si>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</si>
  <si>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</si>
  <si>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</si>
  <si>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</si>
  <si>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</si>
  <si>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</si>
  <si>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</si>
  <si>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</si>
  <si>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</si>
  <si>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</si>
  <si>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</si>
  <si>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</si>
  <si>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</si>
  <si>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</si>
  <si>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</si>
  <si>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</si>
  <si>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</si>
  <si>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</si>
  <si>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</si>
  <si>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</si>
  <si>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</si>
  <si>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</si>
  <si>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</si>
  <si>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</si>
  <si>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</si>
  <si>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</si>
  <si>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</si>
  <si>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</si>
  <si>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</si>
  <si>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</si>
  <si>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</si>
  <si>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</si>
  <si>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</si>
  <si>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</si>
  <si>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</si>
  <si>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</si>
  <si>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</si>
  <si>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</si>
  <si>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</si>
  <si>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</si>
  <si>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</si>
  <si>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</si>
  <si>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</si>
  <si>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</si>
  <si>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</si>
  <si>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</si>
  <si>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</si>
  <si>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</si>
  <si>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</si>
  <si>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</si>
  <si>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</si>
  <si>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</si>
  <si>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</si>
  <si>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</si>
  <si>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</si>
  <si>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</si>
  <si>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</si>
  <si>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熊本県山都町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</si>
  <si>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</si>
  <si>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</si>
  <si>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</si>
  <si>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</si>
  <si>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</si>
  <si>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</si>
  <si>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</si>
  <si>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</si>
  <si>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</si>
  <si>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</si>
  <si>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</si>
  <si>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</si>
  <si>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</si>
  <si>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</si>
  <si>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</si>
  <si>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</si>
  <si>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</si>
  <si>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</si>
  <si>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</si>
  <si>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</si>
  <si>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</si>
  <si>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</si>
  <si>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</si>
  <si>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</si>
  <si>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</si>
  <si>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</si>
  <si>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</si>
  <si>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</si>
  <si>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</si>
  <si>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</si>
  <si>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</si>
  <si>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</si>
  <si>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</si>
  <si>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</si>
  <si>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</si>
  <si>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</si>
  <si>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</si>
  <si>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</si>
  <si>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</si>
  <si>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</si>
  <si>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</si>
  <si>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</si>
  <si>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</si>
  <si>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</si>
  <si>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</si>
  <si>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</si>
  <si>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</si>
  <si>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</si>
  <si>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</si>
  <si>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</si>
  <si>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</si>
  <si>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</si>
  <si>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</si>
  <si>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</si>
  <si>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</si>
  <si>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</si>
  <si>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</si>
  <si>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</si>
  <si>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</si>
  <si>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</si>
  <si>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</si>
  <si>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</si>
  <si>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</si>
  <si>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</si>
  <si>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</si>
  <si>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</si>
  <si>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</si>
  <si>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</si>
  <si>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</si>
  <si>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</si>
  <si>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</si>
  <si>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</si>
  <si>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</si>
  <si>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</si>
  <si>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</si>
  <si>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</si>
  <si>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</si>
  <si>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</si>
  <si>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</si>
  <si>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</si>
  <si>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</si>
  <si>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</si>
  <si>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</si>
  <si>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</si>
  <si>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</si>
  <si>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</si>
  <si>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</si>
  <si>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</si>
  <si>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</si>
  <si>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</si>
  <si>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</si>
  <si>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</si>
  <si>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</si>
  <si>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</si>
  <si>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</si>
  <si>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</si>
  <si>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</si>
  <si>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</si>
  <si>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</si>
  <si>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</si>
  <si>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</si>
  <si>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</si>
  <si>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</si>
  <si>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</si>
  <si>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</si>
  <si>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</si>
  <si>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</si>
  <si>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</si>
  <si>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</si>
  <si>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</si>
  <si>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</si>
  <si>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</si>
  <si>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</si>
  <si>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</si>
  <si>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</si>
  <si>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</si>
  <si>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</si>
  <si>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</si>
  <si>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</si>
  <si>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</si>
  <si>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</si>
  <si>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</si>
  <si>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</si>
  <si>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</si>
  <si>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</si>
  <si>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</si>
  <si>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</si>
  <si>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</si>
  <si>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</si>
  <si>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</si>
  <si>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</si>
  <si>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</si>
  <si>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</si>
  <si>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</si>
  <si>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</si>
  <si>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</si>
  <si>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</si>
  <si>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</si>
  <si>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</si>
  <si>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</si>
  <si>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</si>
  <si>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</si>
  <si>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</si>
  <si>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</si>
  <si>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</si>
  <si>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</si>
  <si>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</si>
  <si>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</si>
  <si>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熊本県山都町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</si>
  <si>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</si>
  <si>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</si>
  <si>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</si>
  <si>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</si>
  <si>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</si>
  <si>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</si>
  <si>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</si>
  <si>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</si>
  <si>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</si>
  <si>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</si>
  <si>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</si>
  <si>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</si>
  <si>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</si>
  <si>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</si>
  <si>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</si>
  <si>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</si>
  <si>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</si>
  <si>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</si>
  <si>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</si>
  <si>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</si>
  <si>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山都町住宅新築資金等貸付事業特別会計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</si>
  <si>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</si>
  <si>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</si>
  <si>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</si>
  <si>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</si>
  <si>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</si>
  <si>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</si>
  <si>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</si>
  <si>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</si>
  <si>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</si>
  <si>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</si>
  <si>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</si>
  <si>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</si>
  <si>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</si>
  <si>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</si>
  <si>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</si>
  <si>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</si>
  <si>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</si>
  <si>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</si>
  <si>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</si>
  <si>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</si>
  <si>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</si>
  <si>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</si>
  <si>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</si>
  <si>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</si>
  <si>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</si>
  <si>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</si>
  <si>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</si>
  <si>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</si>
  <si>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</si>
  <si>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</si>
  <si>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</si>
  <si>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</si>
  <si>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</si>
  <si>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</si>
  <si>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</si>
  <si>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</si>
  <si>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</si>
  <si>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</si>
  <si>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</si>
  <si>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</si>
  <si>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</si>
  <si>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</si>
  <si>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</si>
  <si>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</si>
  <si>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</si>
  <si>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</si>
  <si>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</si>
  <si>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</si>
  <si>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</si>
  <si>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</si>
  <si>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</si>
  <si>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</si>
  <si>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</si>
  <si>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</si>
  <si>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</si>
  <si>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</si>
  <si>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</si>
  <si>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</si>
  <si>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</si>
  <si>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</si>
  <si>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</si>
  <si>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</si>
  <si>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</si>
  <si>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</si>
  <si>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</si>
  <si>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</si>
  <si>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</si>
  <si>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</si>
  <si>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</si>
  <si>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</si>
  <si>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</si>
  <si>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</si>
  <si>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</si>
  <si>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</si>
  <si>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</si>
  <si>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</si>
  <si>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</si>
  <si>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</si>
  <si>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</si>
  <si>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</si>
  <si>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</si>
  <si>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</si>
  <si>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</si>
  <si>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</si>
  <si>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</si>
  <si>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</si>
  <si>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</si>
  <si>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</si>
  <si>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</si>
  <si>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</si>
  <si>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</si>
  <si>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</si>
  <si>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</si>
  <si>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</si>
  <si>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</si>
  <si>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</si>
  <si>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</si>
  <si>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</si>
  <si>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</si>
  <si>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</si>
  <si>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</si>
  <si>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</si>
  <si>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</si>
  <si>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</si>
  <si>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</si>
  <si>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</si>
  <si>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</si>
  <si>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</si>
  <si>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</si>
  <si>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</si>
  <si>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</si>
  <si>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</si>
  <si>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</si>
  <si>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</si>
  <si>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</si>
  <si>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</si>
  <si>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</si>
  <si>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</si>
  <si>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</si>
  <si>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</si>
  <si>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</si>
  <si>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</si>
  <si>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</si>
  <si>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</si>
  <si>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</si>
  <si>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</si>
  <si>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</si>
  <si>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</si>
  <si>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</si>
  <si>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</si>
  <si>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</si>
  <si>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</si>
  <si>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</si>
  <si>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</si>
  <si>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</si>
  <si>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</si>
  <si>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</si>
  <si>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</si>
  <si>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</si>
  <si>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</si>
  <si>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</si>
  <si>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</si>
  <si>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</si>
  <si>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</si>
  <si>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</si>
  <si>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</si>
  <si>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</si>
  <si>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</si>
  <si>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</si>
  <si>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</si>
  <si>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</si>
  <si>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</si>
  <si>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</si>
  <si>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</si>
  <si>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</si>
  <si>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1.04</t>
  </si>
  <si>
    <t>▲ 1.93</t>
  </si>
  <si>
    <t>▲ 1.38</t>
  </si>
  <si>
    <t>▲ 4.12</t>
  </si>
  <si>
    <t>▲ 3.58</t>
  </si>
  <si>
    <t>山都町病院事業会計</t>
  </si>
  <si>
    <t>一般会計</t>
  </si>
  <si>
    <t>山都町水道事業会計</t>
  </si>
  <si>
    <t>山都町介護保険特別会計</t>
  </si>
  <si>
    <t>山都町国民健康保険特別会計</t>
  </si>
  <si>
    <t>山都町簡易水道特別会計</t>
  </si>
  <si>
    <t>山都町国民宿舎特別会計</t>
  </si>
  <si>
    <t>山都町住宅新築資金等貸付事業特別会計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</si>
  <si>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</si>
  <si>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</si>
  <si>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</si>
  <si>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</si>
  <si>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</si>
  <si>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</si>
  <si>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</si>
  <si>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まちづくりやべ</t>
    <phoneticPr fontId="2"/>
  </si>
  <si>
    <t>虹の通潤館</t>
    <rPh sb="0" eb="1">
      <t>ニジ</t>
    </rPh>
    <rPh sb="2" eb="3">
      <t>ツウ</t>
    </rPh>
    <rPh sb="3" eb="4">
      <t>ジュン</t>
    </rPh>
    <rPh sb="4" eb="5">
      <t>ヤカタ</t>
    </rPh>
    <phoneticPr fontId="2"/>
  </si>
  <si>
    <t>清和文楽の里協会</t>
    <rPh sb="0" eb="2">
      <t>セイワ</t>
    </rPh>
    <rPh sb="2" eb="4">
      <t>ブンラク</t>
    </rPh>
    <rPh sb="5" eb="6">
      <t>サト</t>
    </rPh>
    <rPh sb="6" eb="8">
      <t>キョウカイ</t>
    </rPh>
    <phoneticPr fontId="2"/>
  </si>
  <si>
    <t>清和資源</t>
    <rPh sb="0" eb="2">
      <t>セイワ</t>
    </rPh>
    <rPh sb="2" eb="4">
      <t>シゲン</t>
    </rPh>
    <phoneticPr fontId="2"/>
  </si>
  <si>
    <t>そよ風遊学協会</t>
    <rPh sb="2" eb="3">
      <t>カゼ</t>
    </rPh>
    <rPh sb="3" eb="5">
      <t>ユウガク</t>
    </rPh>
    <rPh sb="5" eb="7">
      <t>キョウカイ</t>
    </rPh>
    <phoneticPr fontId="2"/>
  </si>
  <si>
    <t>-</t>
    <phoneticPr fontId="2"/>
  </si>
  <si>
    <t>-</t>
    <phoneticPr fontId="2"/>
  </si>
  <si>
    <t xml:space="preserve">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</si>
  <si>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</si>
  <si>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</si>
  <si>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</si>
  <si>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</si>
  <si>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</si>
  <si>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</si>
  <si>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</si>
  <si>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</si>
  <si>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</si>
  <si>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</si>
  <si>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</si>
  <si>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</si>
  <si>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地方債借入ついては元金償還額以上に借入しないよう抑制してきたため将来負担比率、実質公債費比率ともに減少傾向にあり、類似団体と比較しても低い水準にあるものの、
平成２８年熊本地震の影響により、平成２８～２９年度の借入が増額することが見込まれるため、今後も借入を抑制し負担の軽減を図る。</t>
    <rPh sb="0" eb="2">
      <t>チホウ</t>
    </rPh>
    <rPh sb="2" eb="3">
      <t>サイ</t>
    </rPh>
    <rPh sb="3" eb="5">
      <t>カリイレ</t>
    </rPh>
    <rPh sb="9" eb="11">
      <t>ガンキン</t>
    </rPh>
    <rPh sb="11" eb="13">
      <t>ショウカン</t>
    </rPh>
    <rPh sb="13" eb="14">
      <t>ガク</t>
    </rPh>
    <rPh sb="14" eb="16">
      <t>イジョウ</t>
    </rPh>
    <rPh sb="17" eb="19">
      <t>カリイ</t>
    </rPh>
    <rPh sb="24" eb="26">
      <t>ヨクセイ</t>
    </rPh>
    <rPh sb="32" eb="34">
      <t>ショウライ</t>
    </rPh>
    <rPh sb="34" eb="36">
      <t>フタン</t>
    </rPh>
    <rPh sb="36" eb="38">
      <t>ヒリツ</t>
    </rPh>
    <rPh sb="39" eb="41">
      <t>ジッシツ</t>
    </rPh>
    <rPh sb="41" eb="43">
      <t>コウサイ</t>
    </rPh>
    <rPh sb="43" eb="44">
      <t>ヒ</t>
    </rPh>
    <rPh sb="44" eb="46">
      <t>ヒリツ</t>
    </rPh>
    <rPh sb="49" eb="51">
      <t>ゲンショウ</t>
    </rPh>
    <rPh sb="51" eb="53">
      <t>ケイコウ</t>
    </rPh>
    <rPh sb="57" eb="59">
      <t>ルイジ</t>
    </rPh>
    <rPh sb="59" eb="61">
      <t>ダンタイ</t>
    </rPh>
    <rPh sb="62" eb="64">
      <t>ヒカク</t>
    </rPh>
    <rPh sb="67" eb="68">
      <t>ヒク</t>
    </rPh>
    <rPh sb="69" eb="71">
      <t>スイジュン</t>
    </rPh>
    <rPh sb="79" eb="81">
      <t>ヘイセイ</t>
    </rPh>
    <rPh sb="83" eb="84">
      <t>ネン</t>
    </rPh>
    <rPh sb="84" eb="86">
      <t>クマモト</t>
    </rPh>
    <rPh sb="86" eb="88">
      <t>ジシン</t>
    </rPh>
    <rPh sb="89" eb="91">
      <t>エイキョウ</t>
    </rPh>
    <rPh sb="95" eb="97">
      <t>ヘイセイ</t>
    </rPh>
    <rPh sb="102" eb="104">
      <t>ネンド</t>
    </rPh>
    <rPh sb="105" eb="107">
      <t>カリイレ</t>
    </rPh>
    <rPh sb="108" eb="110">
      <t>ゾウガク</t>
    </rPh>
    <rPh sb="115" eb="117">
      <t>ミコ</t>
    </rPh>
    <rPh sb="123" eb="125">
      <t>コンゴ</t>
    </rPh>
    <rPh sb="126" eb="128">
      <t>カリイレ</t>
    </rPh>
    <rPh sb="129" eb="131">
      <t>ヨクセイ</t>
    </rPh>
    <rPh sb="132" eb="134">
      <t>フタン</t>
    </rPh>
    <rPh sb="135" eb="137">
      <t>ケイゲン</t>
    </rPh>
    <rPh sb="138" eb="13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</si>
</sst>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160331</c:v>
                </c:pt>
                <c:pt idx="1">
                  <c:v>209389</c:v>
                </c:pt>
                <c:pt idx="2">
                  <c:v>129743</c:v>
                </c:pt>
                <c:pt idx="3">
                  <c:v>205127</c:v>
                </c:pt>
                <c:pt idx="4">
                  <c:v>140858</c:v>
                </c:pt>
              </c:numCache>
            </c:numRef>
          </c:val>
          <c:smooth val="0"/>
        </c:ser>
        <c:dLbls>
          <c:showLegendKey val="0"/>
          <c:showVal val="0"/>
          <c:showCatName val="0"/>
          <c:showSerName val="0"/>
          <c:showPercent val="0"/>
          <c:showBubbleSize val="0"/>
        </c:dLbls>
        <c:marker val="1"/>
        <c:smooth val="0"/>
        <c:axId val="227069952"/>
        <c:axId val="228414856"/>
      </c:lineChart>
      <c:catAx>
        <c:axId val="227069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414856"/>
        <c:crosses val="autoZero"/>
        <c:auto val="1"/>
        <c:lblAlgn val="ctr"/>
        <c:lblOffset val="100"/>
        <c:tickLblSkip val="1"/>
        <c:tickMarkSkip val="1"/>
        <c:noMultiLvlLbl val="0"/>
      </c:catAx>
      <c:valAx>
        <c:axId val="2284148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069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4.66</c:v>
                </c:pt>
                <c:pt idx="1">
                  <c:v>4.83</c:v>
                </c:pt>
                <c:pt idx="2">
                  <c:v>4.28</c:v>
                </c:pt>
                <c:pt idx="3">
                  <c:v>4.3600000000000003</c:v>
                </c:pt>
                <c:pt idx="4">
                  <c:v>3.61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15.64</c:v>
                </c:pt>
                <c:pt idx="1">
                  <c:v>16.059999999999999</c:v>
                </c:pt>
                <c:pt idx="2">
                  <c:v>17.84</c:v>
                </c:pt>
                <c:pt idx="3">
                  <c:v>16.329999999999998</c:v>
                </c:pt>
                <c:pt idx="4">
                  <c:v>15.82</c:v>
                </c:pt>
              </c:numCache>
            </c:numRef>
          </c:val>
        </c:ser>
        <c:dLbls>
          <c:showLegendKey val="0"/>
          <c:showVal val="0"/>
          <c:showCatName val="0"/>
          <c:showSerName val="0"/>
          <c:showPercent val="0"/>
          <c:showBubbleSize val="0"/>
        </c:dLbls>
        <c:gapWidth val="250"/>
        <c:overlap val="100"/>
        <c:axId val="274705624"/>
        <c:axId val="27470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c:v>
                </c:pt>
                <c:pt idx="1">
                  <c:v>-1.93</c:v>
                </c:pt>
                <c:pt idx="2">
                  <c:v>-1.38</c:v>
                </c:pt>
                <c:pt idx="3">
                  <c:v>-4.12</c:v>
                </c:pt>
                <c:pt idx="4">
                  <c:v>-3.58</c:v>
                </c:pt>
              </c:numCache>
            </c:numRef>
          </c:val>
          <c:smooth val="0"/>
        </c:ser>
        <c:dLbls>
          <c:showLegendKey val="0"/>
          <c:showVal val="0"/>
          <c:showCatName val="0"/>
          <c:showSerName val="0"/>
          <c:showPercent val="0"/>
          <c:showBubbleSize val="0"/>
        </c:dLbls>
        <c:marker val="1"/>
        <c:smooth val="0"/>
        <c:axId val="274705624"/>
        <c:axId val="274706016"/>
      </c:lineChart>
      <c:catAx>
        <c:axId val="27470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706016"/>
        <c:crosses val="autoZero"/>
        <c:auto val="1"/>
        <c:lblAlgn val="ctr"/>
        <c:lblOffset val="100"/>
        <c:tickLblSkip val="1"/>
        <c:tickMarkSkip val="1"/>
        <c:noMultiLvlLbl val="0"/>
      </c:catAx>
      <c:valAx>
        <c:axId val="27470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70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山都町住宅新築資金等貸付事業特別会計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0.05</c:v>
                </c:pt>
                <c:pt idx="6">
                  <c:v>#N/A</c:v>
                </c:pt>
                <c:pt idx="7">
                  <c:v>0.06</c:v>
                </c:pt>
                <c:pt idx="8">
                  <c:v>#N/A</c:v>
                </c:pt>
                <c:pt idx="9">
                  <c:v>0.06</c:v>
                </c:pt>
              </c:numCache>
            </c:numRef>
          </c:val>
        </c:ser>
        <c:ser>
          <c:idx val="3"/>
          <c:order val="3"/>
          <c:tx>
            <c:strRef>
              <c:f>データシート!$A$30</c:f>
              <c:strCache>
                <c:ptCount val="1"/>
                <c:pt idx="0">
                  <c:v>山都町国民宿舎特別会計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7.0000000000000007E-2</c:v>
                </c:pt>
                <c:pt idx="4">
                  <c:v>#N/A</c:v>
                </c:pt>
                <c:pt idx="5">
                  <c:v>0.09</c:v>
                </c:pt>
                <c:pt idx="6">
                  <c:v>#N/A</c:v>
                </c:pt>
                <c:pt idx="7">
                  <c:v>0.12</c:v>
                </c:pt>
                <c:pt idx="8">
                  <c:v>#N/A</c:v>
                </c:pt>
                <c:pt idx="9">
                  <c:v>0.12</c:v>
                </c:pt>
              </c:numCache>
            </c:numRef>
          </c:val>
        </c:ser>
        <c:ser>
          <c:idx val="4"/>
          <c:order val="4"/>
          <c:tx>
            <c:strRef>
              <c:f>データシート!$A$31</c:f>
              <c:strCache>
                <c:ptCount val="1"/>
                <c:pt idx="0">
                  <c:v>山都町簡易水道特別会計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0.11</c:v>
                </c:pt>
                <c:pt idx="8">
                  <c:v>#N/A</c:v>
                </c:pt>
                <c:pt idx="9">
                  <c:v>0.15</c:v>
                </c:pt>
              </c:numCache>
            </c:numRef>
          </c:val>
        </c:ser>
        <c:ser>
          <c:idx val="5"/>
          <c:order val="5"/>
          <c:tx>
            <c:strRef>
              <c:f>データシート!$A$32</c:f>
              <c:strCache>
                <c:ptCount val="1"/>
                <c:pt idx="0">
                  <c:v>山都町国民健康保険特別会計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1.17</c:v>
                </c:pt>
                <c:pt idx="2">
                  <c:v>#N/A</c:v>
                </c:pt>
                <c:pt idx="3">
                  <c:v>0.46</c:v>
                </c:pt>
                <c:pt idx="4">
                  <c:v>#N/A</c:v>
                </c:pt>
                <c:pt idx="5">
                  <c:v>0.94</c:v>
                </c:pt>
                <c:pt idx="6">
                  <c:v>#N/A</c:v>
                </c:pt>
                <c:pt idx="7">
                  <c:v>0.98</c:v>
                </c:pt>
                <c:pt idx="8">
                  <c:v>#N/A</c:v>
                </c:pt>
                <c:pt idx="9">
                  <c:v>0.96</c:v>
                </c:pt>
              </c:numCache>
            </c:numRef>
          </c:val>
        </c:ser>
        <c:ser>
          <c:idx val="6"/>
          <c:order val="6"/>
          <c:tx>
            <c:strRef>
              <c:f>データシート!$A$33</c:f>
              <c:strCache>
                <c:ptCount val="1"/>
                <c:pt idx="0">
                  <c:v>山都町介護保険特別会計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0.57999999999999996</c:v>
                </c:pt>
                <c:pt idx="2">
                  <c:v>#N/A</c:v>
                </c:pt>
                <c:pt idx="3">
                  <c:v>0.93</c:v>
                </c:pt>
                <c:pt idx="4">
                  <c:v>#N/A</c:v>
                </c:pt>
                <c:pt idx="5">
                  <c:v>1.74</c:v>
                </c:pt>
                <c:pt idx="6">
                  <c:v>#N/A</c:v>
                </c:pt>
                <c:pt idx="7">
                  <c:v>2.0299999999999998</c:v>
                </c:pt>
                <c:pt idx="8">
                  <c:v>#N/A</c:v>
                </c:pt>
                <c:pt idx="9">
                  <c:v>1.56</c:v>
                </c:pt>
              </c:numCache>
            </c:numRef>
          </c:val>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1.47</c:v>
                </c:pt>
                <c:pt idx="2">
                  <c:v>#N/A</c:v>
                </c:pt>
                <c:pt idx="3">
                  <c:v>1.69</c:v>
                </c:pt>
                <c:pt idx="4">
                  <c:v>#N/A</c:v>
                </c:pt>
                <c:pt idx="5">
                  <c:v>1.88</c:v>
                </c:pt>
                <c:pt idx="6">
                  <c:v>#N/A</c:v>
                </c:pt>
                <c:pt idx="7">
                  <c:v>2.1</c:v>
                </c:pt>
                <c:pt idx="8">
                  <c:v>#N/A</c:v>
                </c:pt>
                <c:pt idx="9">
                  <c:v>2.29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4.6100000000000003</c:v>
                </c:pt>
                <c:pt idx="2">
                  <c:v>#N/A</c:v>
                </c:pt>
                <c:pt idx="3">
                  <c:v>4.7699999999999996</c:v>
                </c:pt>
                <c:pt idx="4">
                  <c:v>#N/A</c:v>
                </c:pt>
                <c:pt idx="5">
                  <c:v>4.21</c:v>
                </c:pt>
                <c:pt idx="6">
                  <c:v>#N/A</c:v>
                </c:pt>
                <c:pt idx="7">
                  <c:v>4.29</c:v>
                </c:pt>
                <c:pt idx="8">
                  <c:v>#N/A</c:v>
                </c:pt>
                <c:pt idx="9">
                  <c:v>3.54</c:v>
                </c:pt>
              </c:numCache>
            </c:numRef>
          </c:val>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c:v>
                </c:pt>
                <c:pt idx="2">
                  <c:v>#N/A</c:v>
                </c:pt>
                <c:pt idx="3">
                  <c:v>6.49</c:v>
                </c:pt>
                <c:pt idx="4">
                  <c:v>#N/A</c:v>
                </c:pt>
                <c:pt idx="5">
                  <c:v>6.94</c:v>
                </c:pt>
                <c:pt idx="6">
                  <c:v>#N/A</c:v>
                </c:pt>
                <c:pt idx="7">
                  <c:v>8.18</c:v>
                </c:pt>
                <c:pt idx="8">
                  <c:v>#N/A</c:v>
                </c:pt>
                <c:pt idx="9">
                  <c:v>8.6300000000000008</c:v>
                </c:pt>
              </c:numCache>
            </c:numRef>
          </c:val>
        </c:ser>
        <c:dLbls>
          <c:showLegendKey val="0"/>
          <c:showVal val="0"/>
          <c:showCatName val="0"/>
          <c:showSerName val="0"/>
          <c:showPercent val="0"/>
          <c:showBubbleSize val="0"/>
        </c:dLbls>
        <c:gapWidth val="150"/>
        <c:overlap val="100"/>
        <c:axId val="226340472"/>
        <c:axId val="277006328"/>
      </c:barChart>
      <c:catAx>
        <c:axId val="22634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006328"/>
        <c:crosses val="autoZero"/>
        <c:auto val="1"/>
        <c:lblAlgn val="ctr"/>
        <c:lblOffset val="100"/>
        <c:tickLblSkip val="1"/>
        <c:tickMarkSkip val="1"/>
        <c:noMultiLvlLbl val="0"/>
      </c:catAx>
      <c:valAx>
        <c:axId val="277006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40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1324</c:v>
                </c:pt>
                <c:pt idx="5">
                  <c:v>1306</c:v>
                </c:pt>
                <c:pt idx="8">
                  <c:v>1281</c:v>
                </c:pt>
                <c:pt idx="11">
                  <c:v>1308</c:v>
                </c:pt>
                <c:pt idx="14">
                  <c:v>1244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c:v>
                </c:pt>
                <c:pt idx="3">
                  <c:v>45</c:v>
                </c:pt>
                <c:pt idx="6">
                  <c:v>45</c:v>
                </c:pt>
                <c:pt idx="9">
                  <c:v>7</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155</c:v>
                </c:pt>
                <c:pt idx="3">
                  <c:v>166</c:v>
                </c:pt>
                <c:pt idx="6">
                  <c:v>164</c:v>
                </c:pt>
                <c:pt idx="9">
                  <c:v>190</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1741</c:v>
                </c:pt>
                <c:pt idx="3">
                  <c:v>1674</c:v>
                </c:pt>
                <c:pt idx="6">
                  <c:v>1612</c:v>
                </c:pt>
                <c:pt idx="9">
                  <c:v>1539</c:v>
                </c:pt>
                <c:pt idx="12">
                  <c:v>1434</c:v>
                </c:pt>
              </c:numCache>
            </c:numRef>
          </c:val>
        </c:ser>
        <c:dLbls>
          <c:showLegendKey val="0"/>
          <c:showVal val="0"/>
          <c:showCatName val="0"/>
          <c:showSerName val="0"/>
          <c:showPercent val="0"/>
          <c:showBubbleSize val="0"/>
        </c:dLbls>
        <c:gapWidth val="100"/>
        <c:overlap val="100"/>
        <c:axId val="277007112"/>
        <c:axId val="27700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619</c:v>
                </c:pt>
                <c:pt idx="2">
                  <c:v>#N/A</c:v>
                </c:pt>
                <c:pt idx="3">
                  <c:v>#N/A</c:v>
                </c:pt>
                <c:pt idx="4">
                  <c:v>579</c:v>
                </c:pt>
                <c:pt idx="5">
                  <c:v>#N/A</c:v>
                </c:pt>
                <c:pt idx="6">
                  <c:v>#N/A</c:v>
                </c:pt>
                <c:pt idx="7">
                  <c:v>540</c:v>
                </c:pt>
                <c:pt idx="8">
                  <c:v>#N/A</c:v>
                </c:pt>
                <c:pt idx="9">
                  <c:v>#N/A</c:v>
                </c:pt>
                <c:pt idx="10">
                  <c:v>428</c:v>
                </c:pt>
                <c:pt idx="11">
                  <c:v>#N/A</c:v>
                </c:pt>
                <c:pt idx="12">
                  <c:v>#N/A</c:v>
                </c:pt>
                <c:pt idx="13">
                  <c:v>455</c:v>
                </c:pt>
                <c:pt idx="14">
                  <c:v>#N/A</c:v>
                </c:pt>
              </c:numCache>
            </c:numRef>
          </c:val>
          <c:smooth val="0"/>
        </c:ser>
        <c:dLbls>
          <c:showLegendKey val="0"/>
          <c:showVal val="0"/>
          <c:showCatName val="0"/>
          <c:showSerName val="0"/>
          <c:showPercent val="0"/>
          <c:showBubbleSize val="0"/>
        </c:dLbls>
        <c:marker val="1"/>
        <c:smooth val="0"/>
        <c:axId val="277007112"/>
        <c:axId val="277007504"/>
      </c:lineChart>
      <c:catAx>
        <c:axId val="27700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007504"/>
        <c:crosses val="autoZero"/>
        <c:auto val="1"/>
        <c:lblAlgn val="ctr"/>
        <c:lblOffset val="100"/>
        <c:tickLblSkip val="1"/>
        <c:tickMarkSkip val="1"/>
        <c:noMultiLvlLbl val="0"/>
      </c:catAx>
      <c:valAx>
        <c:axId val="27700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0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9872</c:v>
                </c:pt>
                <c:pt idx="5">
                  <c:v>9399</c:v>
                </c:pt>
                <c:pt idx="8">
                  <c:v>9055</c:v>
                </c:pt>
                <c:pt idx="11">
                  <c:v>9574</c:v>
                </c:pt>
                <c:pt idx="14">
                  <c:v>9153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262</c:v>
                </c:pt>
                <c:pt idx="5">
                  <c:v>272</c:v>
                </c:pt>
                <c:pt idx="8">
                  <c:v>234</c:v>
                </c:pt>
                <c:pt idx="11">
                  <c:v>179</c:v>
                </c:pt>
                <c:pt idx="14">
                  <c:v>104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3693</c:v>
                </c:pt>
                <c:pt idx="5">
                  <c:v>3164</c:v>
                </c:pt>
                <c:pt idx="8">
                  <c:v>3366</c:v>
                </c:pt>
                <c:pt idx="11">
                  <c:v>2482</c:v>
                </c:pt>
                <c:pt idx="14">
                  <c:v>2680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3073</c:v>
                </c:pt>
                <c:pt idx="3">
                  <c:v>3019</c:v>
                </c:pt>
                <c:pt idx="6">
                  <c:v>3136</c:v>
                </c:pt>
                <c:pt idx="9">
                  <c:v>2287</c:v>
                </c:pt>
                <c:pt idx="12">
                  <c:v>1991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319</c:v>
                </c:pt>
                <c:pt idx="12">
                  <c:v>274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2059</c:v>
                </c:pt>
                <c:pt idx="3">
                  <c:v>2702</c:v>
                </c:pt>
                <c:pt idx="6">
                  <c:v>2411</c:v>
                </c:pt>
                <c:pt idx="9">
                  <c:v>2343</c:v>
                </c:pt>
                <c:pt idx="12">
                  <c:v>2668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104</c:v>
                </c:pt>
                <c:pt idx="3">
                  <c:v>51</c:v>
                </c:pt>
                <c:pt idx="6">
                  <c:v>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12159</c:v>
                </c:pt>
                <c:pt idx="3">
                  <c:v>11313</c:v>
                </c:pt>
                <c:pt idx="6">
                  <c:v>10336</c:v>
                </c:pt>
                <c:pt idx="9">
                  <c:v>9709</c:v>
                </c:pt>
                <c:pt idx="12">
                  <c:v>8975</c:v>
                </c:pt>
              </c:numCache>
            </c:numRef>
          </c:val>
        </c:ser>
        <c:dLbls>
          <c:showLegendKey val="0"/>
          <c:showVal val="0"/>
          <c:showCatName val="0"/>
          <c:showSerName val="0"/>
          <c:showPercent val="0"/>
          <c:showBubbleSize val="0"/>
        </c:dLbls>
        <c:gapWidth val="100"/>
        <c:overlap val="100"/>
        <c:axId val="277009856"/>
        <c:axId val="28156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3569</c:v>
                </c:pt>
                <c:pt idx="2">
                  <c:v>#N/A</c:v>
                </c:pt>
                <c:pt idx="3">
                  <c:v>#N/A</c:v>
                </c:pt>
                <c:pt idx="4">
                  <c:v>4250</c:v>
                </c:pt>
                <c:pt idx="5">
                  <c:v>#N/A</c:v>
                </c:pt>
                <c:pt idx="6">
                  <c:v>#N/A</c:v>
                </c:pt>
                <c:pt idx="7">
                  <c:v>3236</c:v>
                </c:pt>
                <c:pt idx="8">
                  <c:v>#N/A</c:v>
                </c:pt>
                <c:pt idx="9">
                  <c:v>#N/A</c:v>
                </c:pt>
                <c:pt idx="10">
                  <c:v>2423</c:v>
                </c:pt>
                <c:pt idx="11">
                  <c:v>#N/A</c:v>
                </c:pt>
                <c:pt idx="12">
                  <c:v>#N/A</c:v>
                </c:pt>
                <c:pt idx="13">
                  <c:v>1971</c:v>
                </c:pt>
                <c:pt idx="14">
                  <c:v>#N/A</c:v>
                </c:pt>
              </c:numCache>
            </c:numRef>
          </c:val>
          <c:smooth val="0"/>
        </c:ser>
        <c:dLbls>
          <c:showLegendKey val="0"/>
          <c:showVal val="0"/>
          <c:showCatName val="0"/>
          <c:showSerName val="0"/>
          <c:showPercent val="0"/>
          <c:showBubbleSize val="0"/>
        </c:dLbls>
        <c:marker val="1"/>
        <c:smooth val="0"/>
        <c:axId val="277009856"/>
        <c:axId val="281566480"/>
      </c:lineChart>
      <c:catAx>
        <c:axId val="27700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566480"/>
        <c:crosses val="autoZero"/>
        <c:auto val="1"/>
        <c:lblAlgn val="ctr"/>
        <c:lblOffset val="100"/>
        <c:tickLblSkip val="1"/>
        <c:tickMarkSkip val="1"/>
        <c:noMultiLvlLbl val="0"/>
      </c:catAx>
      <c:valAx>
        <c:axId val="28156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0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{DF51252D-79EA-4F35-A71F-D38141977F56}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{E204757A-F980-4483-B25E-275FB8432F9C}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{364436C8-F361-48F8-84A6-59F1E6FC9F86}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{B9B096D0-8728-4248-8361-37511CE6FA5F}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{E44AC1E1-ECDF-4079-88BC-B8EC3AB5451A}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{FE22DF2B-30DE-4E4D-BFD2-4FFA960D70CC}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{0ABBA384-E6EB-4E9D-B716-A36267B0EE46}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{4E662117-7E9D-40AC-AED7-611DE7399DD9}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{BCDA4907-E5C5-4D63-A071-CC2A56FA643B}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{3ED520B5-A696-46B2-8880-C0BEADB54D0A}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81567656"/>
        <c:axId val="281568048"/>
      </c:scatterChart>
      <c:valAx>
        <c:axId val="281567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568048"/>
        <c:crosses val="autoZero"/>
        <c:crossBetween val="midCat"/>
      </c:valAx>
      <c:valAx>
        <c:axId val="281568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567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{9068A1C4-CF45-471B-8E26-9F8B604DCE92}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{74B90A7F-123D-482C-8A87-96BE35619447}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{7F9BDEC6-0FB8-439E-8195-9C2CD5FAF818}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{7EC191A5-4C9B-47FE-A8DB-44B81C61A2C2}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{B8A6C0D1-7967-47A5-8335-9482D62E0981}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8.6999999999999993</c:v>
                </c:pt>
                <c:pt idx="2">
                  <c:v>8.1</c:v>
                </c:pt>
                <c:pt idx="3">
                  <c:v>7.3</c:v>
                </c:pt>
                <c:pt idx="4">
                  <c:v>6.8</c:v>
                </c:pt>
              </c:numCache>
            </c:numRef>
          </c:xVal>
          <c:yVal>
            <c:numRef>
              <c:f>公会計指標分析・財政指標組合せ分析表!$K$73:$O$73</c:f>
              <c:numCache>
                <c:formatCode>#,##0.0;"▲ "#,##0.0</c:formatCode>
                <c:ptCount val="5"/>
                <c:pt idx="0">
                  <c:v>49.9</c:v>
                </c:pt>
                <c:pt idx="1">
                  <c:v>59.7</c:v>
                </c:pt>
                <c:pt idx="2">
                  <c:v>45.5</c:v>
                </c:pt>
                <c:pt idx="3">
                  <c:v>35</c:v>
                </c:pt>
                <c:pt idx="4">
                  <c:v>28.5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{4B929926-1118-45B0-8F88-999FF873EB0E}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{086A2307-ECEB-4441-89EC-25B7CD510674}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{0E99C6C4-3DF7-4036-9D99-4539CBBF49EE}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{513EC571-7846-48DE-B84C-9B7E85513C8A}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{10EC8BE3-9971-495C-9127-178B3163F449}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281568832"/>
        <c:axId val="281569224"/>
      </c:scatterChart>
      <c:valAx>
        <c:axId val="281568832"/>
        <c:scaling>
          <c:orientation val="minMax"/>
          <c:max val="15.2"/>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569224"/>
        <c:crosses val="autoZero"/>
        <c:crossBetween val="midCat"/>
      </c:valAx>
      <c:valAx>
        <c:axId val="281569224"/>
        <c:scaling>
          <c:orientation val="minMax"/>
          <c:max val="9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568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合併以来、町債の借入を抑えてきたことから、平成２０年度以降、元利償還金は減少してきている。</a:t>
          </a:r>
          <a:endParaRPr lang="ja-JP" altLang="ja-JP" sz="1400">
            <a:effectLst/>
          </a:endParaRPr>
        </a:p>
        <a:p>
          <a:r>
            <a:rPr kumimoji="1" lang="ja-JP" altLang="ja-JP" sz="1100">
              <a:solidFill>
                <a:schemeClr val="dk1"/>
              </a:solidFill>
              <a:effectLst/>
              <a:latin typeface="+mn-lt"/>
              <a:ea typeface="+mn-ea"/>
              <a:cs typeface="+mn-cs"/>
            </a:rPr>
            <a:t>　平成２７年度に実質公債費比率の分子が増えたのは、本町が構成団体となっている上益城消防組合の起債償還分（</a:t>
          </a:r>
          <a:r>
            <a:rPr kumimoji="1" lang="en-US" altLang="ja-JP" sz="1100">
              <a:solidFill>
                <a:schemeClr val="dk1"/>
              </a:solidFill>
              <a:effectLst/>
              <a:latin typeface="+mn-lt"/>
              <a:ea typeface="+mn-ea"/>
              <a:cs typeface="+mn-cs"/>
            </a:rPr>
            <a:t>38,926</a:t>
          </a:r>
          <a:r>
            <a:rPr kumimoji="1" lang="ja-JP" altLang="ja-JP" sz="1100">
              <a:solidFill>
                <a:schemeClr val="dk1"/>
              </a:solidFill>
              <a:effectLst/>
              <a:latin typeface="+mn-lt"/>
              <a:ea typeface="+mn-ea"/>
              <a:cs typeface="+mn-cs"/>
            </a:rPr>
            <a:t>千円）が影響している。これは同組合が庁舎を建設した際のものである。</a:t>
          </a:r>
          <a:endParaRPr lang="ja-JP" altLang="ja-JP" sz="1400">
            <a:effectLst/>
          </a:endParaRPr>
        </a:p>
        <a:p>
          <a:r>
            <a:rPr kumimoji="1" lang="ja-JP" altLang="ja-JP" sz="1100">
              <a:solidFill>
                <a:schemeClr val="dk1"/>
              </a:solidFill>
              <a:effectLst/>
              <a:latin typeface="+mn-lt"/>
              <a:ea typeface="+mn-ea"/>
              <a:cs typeface="+mn-cs"/>
            </a:rPr>
            <a:t>　平成２８年度においては、地震と豪雨による災害復旧等のため多額の町債を計上したので、将来その償還金が大きく増える見込みである。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これまでは町債の借入を抑えてきたことにより、その残高は減少してきた。しかし、平成２８年の地震と豪雨の被害により、多額の災害復旧に係る起債を計上したことから（３月補正後見込みで約２４億）、町債残高は大幅に増える。</a:t>
          </a:r>
          <a:endParaRPr lang="ja-JP" altLang="ja-JP" sz="1400">
            <a:effectLst/>
          </a:endParaRPr>
        </a:p>
        <a:p>
          <a:r>
            <a:rPr kumimoji="1" lang="ja-JP" altLang="ja-JP" sz="1100">
              <a:solidFill>
                <a:schemeClr val="dk1"/>
              </a:solidFill>
              <a:effectLst/>
              <a:latin typeface="+mn-lt"/>
              <a:ea typeface="+mn-ea"/>
              <a:cs typeface="+mn-cs"/>
            </a:rPr>
            <a:t>　一方で、災害対応にかかる財源を確保するため、財政調整基金を約９億円取り崩した。これによりその基金残高は前年度末の約４０％の５億まで減少することになる。</a:t>
          </a:r>
          <a:endParaRPr lang="ja-JP" altLang="ja-JP" sz="1400">
            <a:effectLst/>
          </a:endParaRPr>
        </a:p>
        <a:p>
          <a:r>
            <a:rPr kumimoji="1" lang="ja-JP" altLang="ja-JP" sz="1100">
              <a:solidFill>
                <a:schemeClr val="dk1"/>
              </a:solidFill>
              <a:effectLst/>
              <a:latin typeface="+mn-lt"/>
              <a:ea typeface="+mn-ea"/>
              <a:cs typeface="+mn-cs"/>
            </a:rPr>
            <a:t>　退職手当組合負担金は、職員数の減少により今後も減少していく見込み。</a:t>
          </a:r>
          <a:endParaRPr lang="ja-JP" altLang="ja-JP" sz="1400">
            <a:effectLst/>
          </a:endParaRPr>
        </a:p>
        <a:p>
          <a:r>
            <a:rPr kumimoji="1" lang="ja-JP" altLang="ja-JP" sz="1100">
              <a:solidFill>
                <a:schemeClr val="dk1"/>
              </a:solidFill>
              <a:effectLst/>
              <a:latin typeface="+mn-lt"/>
              <a:ea typeface="+mn-ea"/>
              <a:cs typeface="+mn-cs"/>
            </a:rPr>
            <a:t>　平成２８年の災害により、将来の負担となる町債が増え、蓄えである基金が大きく減ったので、今後の数年は特に厳しい財政運営となる。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16,170
16,095
544.67
12,985,378
12,472,332
293,265
8,130,275
8,975,055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16,170
16,095
544.67
12,985,378
12,472,332
293,265
8,130,275
8,975,055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16,170
16,095
544.67
12,985,378
12,472,332
293,265
8,130,275
8,975,055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16,170
16,095
544.67
12,985,378
12,472,332
293,265
8,130,275
8,975,055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全国平均、県平均ともに下回り、類似団体でも下位の値となっている。町内の法人は中小規模で、その数も少なく財政基盤が弱い。また、若年者の流出により生産年齢人口が減少している。</a:t>
          </a:r>
          <a:endParaRPr kumimoji="1" lang="en-US" altLang="ja-JP" sz="1300" baseline="0">
            <a:latin typeface="ＭＳ Ｐゴシック"/>
          </a:endParaRPr>
        </a:p>
        <a:p>
          <a:r>
            <a:rPr kumimoji="1" lang="ja-JP" altLang="en-US" sz="1300" baseline="0">
              <a:latin typeface="ＭＳ Ｐゴシック"/>
            </a:rPr>
            <a:t>　平成２７年度に策定した「山の都総合戦略」では、町の特性を活かした産業振興を図ることを目標にしている。特産品の開発やその販売支援を行うなど、雇用促進のための施策の着実な実施に努める。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114300</xdr:rowOff>
    </xdr:to>
    <xdr:cxnSp macro="">
      <xdr:nvCxnSpPr>
        <xdr:cNvPr id="68" name="直線コネクタ 67"/>
        <xdr:cNvCxnSpPr/>
      </xdr:nvCxnSpPr>
      <xdr:spPr>
        <a:xfrm flipV="1">
          <a:off x="4114800" y="77893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114300</xdr:rowOff>
    </xdr:to>
    <xdr:cxnSp macro="">
      <xdr:nvCxnSpPr>
        <xdr:cNvPr id="71" name="直線コネクタ 70"/>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114300</xdr:rowOff>
    </xdr:to>
    <xdr:cxnSp macro="">
      <xdr:nvCxnSpPr>
        <xdr:cNvPr id="74" name="直線コネクタ 73"/>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114300</xdr:rowOff>
    </xdr:to>
    <xdr:cxnSp macro="">
      <xdr:nvCxnSpPr>
        <xdr:cNvPr id="77" name="直線コネクタ 76"/>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7" name="円/楕円 86"/>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8"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9" name="円/楕円 88"/>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90" name="テキスト ボックス 89"/>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1" name="円/楕円 90"/>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2" name="テキスト ボックス 91"/>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3" name="円/楕円 92"/>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4" name="テキスト ボックス 93"/>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5" name="円/楕円 94"/>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6" name="テキスト ボックス 95"/>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全国及び県内平均を下回り、前年度に比べて横ばいとなっている。これは、歳出では公債費は減少したものの、退職者数の影響による人件費の増加、歳入では合併算定替の縮減が始まった普通交付税が</a:t>
          </a:r>
          <a:r>
            <a:rPr kumimoji="1" lang="en-US" altLang="ja-JP" sz="1100">
              <a:latin typeface="ＭＳ Ｐゴシック"/>
            </a:rPr>
            <a:t>97,944</a:t>
          </a:r>
          <a:r>
            <a:rPr kumimoji="1" lang="ja-JP" altLang="en-US" sz="1100">
              <a:latin typeface="ＭＳ Ｐゴシック"/>
            </a:rPr>
            <a:t>千円減額となったことによるもの。</a:t>
          </a:r>
          <a:endParaRPr kumimoji="1" lang="en-US" altLang="ja-JP" sz="1100">
            <a:latin typeface="ＭＳ Ｐゴシック"/>
          </a:endParaRPr>
        </a:p>
        <a:p>
          <a:r>
            <a:rPr kumimoji="1" lang="ja-JP" altLang="en-US" sz="1100">
              <a:latin typeface="ＭＳ Ｐゴシック"/>
            </a:rPr>
            <a:t>　これからさらに普通交付税の縮減幅は大きくなるので、値の上昇が見込まれる。　</a:t>
          </a:r>
          <a:endParaRPr kumimoji="1" lang="en-US" altLang="ja-JP" sz="1100">
            <a:latin typeface="ＭＳ Ｐゴシック"/>
          </a:endParaRPr>
        </a:p>
        <a:p>
          <a:r>
            <a:rPr kumimoji="1" lang="ja-JP" altLang="en-US" sz="1100">
              <a:latin typeface="ＭＳ Ｐゴシック"/>
            </a:rPr>
            <a:t>　また、これまで町債を抑制することで公債費の減少を図ってきているが、平成</a:t>
          </a:r>
          <a:r>
            <a:rPr kumimoji="1" lang="en-US" altLang="ja-JP" sz="1100">
              <a:latin typeface="ＭＳ Ｐゴシック"/>
            </a:rPr>
            <a:t>28</a:t>
          </a:r>
          <a:r>
            <a:rPr kumimoji="1" lang="ja-JP" altLang="en-US" sz="1100">
              <a:latin typeface="ＭＳ Ｐゴシック"/>
            </a:rPr>
            <a:t>年熊本地震により災害債等の借入が増加することが見込まれるので、今後も引き続きできるだけ町債に頼らない財政運営に努める必要があることに加え、職員数の適正化を図り、経常経費を抑制していく。</a:t>
          </a:r>
          <a:endParaRPr kumimoji="1" lang="en-US" altLang="ja-JP" sz="11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62</xdr:row>
      <xdr:rowOff>157056</xdr:rowOff>
    </xdr:to>
    <xdr:cxnSp macro="">
      <xdr:nvCxnSpPr>
        <xdr:cNvPr id="131" name="直線コネクタ 130"/>
        <xdr:cNvCxnSpPr/>
      </xdr:nvCxnSpPr>
      <xdr:spPr>
        <a:xfrm>
          <a:off x="4114800" y="10786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62</xdr:row>
      <xdr:rowOff>157056</xdr:rowOff>
    </xdr:to>
    <xdr:cxnSp macro="">
      <xdr:nvCxnSpPr>
        <xdr:cNvPr id="134" name="直線コネクタ 133"/>
        <xdr:cNvCxnSpPr/>
      </xdr:nvCxnSpPr>
      <xdr:spPr>
        <a:xfrm>
          <a:off x="3225800" y="1073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108796</xdr:rowOff>
    </xdr:to>
    <xdr:cxnSp macro="">
      <xdr:nvCxnSpPr>
        <xdr:cNvPr id="137" name="直線コネクタ 136"/>
        <xdr:cNvCxnSpPr/>
      </xdr:nvCxnSpPr>
      <xdr:spPr>
        <a:xfrm>
          <a:off x="2336800" y="1073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100754</xdr:rowOff>
    </xdr:to>
    <xdr:cxnSp macro="">
      <xdr:nvCxnSpPr>
        <xdr:cNvPr id="140" name="直線コネクタ 139"/>
        <xdr:cNvCxnSpPr/>
      </xdr:nvCxnSpPr>
      <xdr:spPr>
        <a:xfrm>
          <a:off x="1447800" y="1072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2" name="円/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53" name="テキスト ボックス 152"/>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4" name="円/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5" name="テキスト ボックス 154"/>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8" name="円/楕円 157"/>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9" name="テキスト ボックス 158"/>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[243,951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値が類似団体及び各平均値を上回っているのは、主に人件費に要因がある。これまで総合支所方式を採用しており、保育所や老人ホームに加え、ごみ処理やし尿処理などの衛生施設も直営で行っていることから、職員数が多くなっている。</a:t>
          </a:r>
          <a:endParaRPr kumimoji="1" lang="en-US" altLang="ja-JP" sz="1300">
            <a:latin typeface="ＭＳ Ｐゴシック"/>
          </a:endParaRPr>
        </a:p>
        <a:p>
          <a:r>
            <a:rPr kumimoji="1" lang="ja-JP" altLang="en-US" sz="1300">
              <a:latin typeface="ＭＳ Ｐゴシック"/>
            </a:rPr>
            <a:t>　これらのことから、平成</a:t>
          </a:r>
          <a:r>
            <a:rPr kumimoji="1" lang="en-US" altLang="ja-JP" sz="1300">
              <a:latin typeface="ＭＳ Ｐゴシック"/>
            </a:rPr>
            <a:t>28</a:t>
          </a:r>
          <a:r>
            <a:rPr kumimoji="1" lang="ja-JP" altLang="en-US" sz="1300">
              <a:latin typeface="ＭＳ Ｐゴシック"/>
            </a:rPr>
            <a:t>年度から総合支所を支所に改め、保育所については、</a:t>
          </a:r>
          <a:r>
            <a:rPr kumimoji="1" lang="en-US" altLang="ja-JP" sz="1300">
              <a:latin typeface="ＭＳ Ｐゴシック"/>
            </a:rPr>
            <a:t>3</a:t>
          </a:r>
          <a:r>
            <a:rPr kumimoji="1" lang="ja-JP" altLang="en-US" sz="1300">
              <a:latin typeface="ＭＳ Ｐゴシック"/>
            </a:rPr>
            <a:t>園を</a:t>
          </a:r>
          <a:r>
            <a:rPr kumimoji="1" lang="en-US" altLang="ja-JP" sz="1300">
              <a:latin typeface="ＭＳ Ｐゴシック"/>
            </a:rPr>
            <a:t>1</a:t>
          </a:r>
          <a:r>
            <a:rPr kumimoji="1" lang="ja-JP" altLang="en-US" sz="1300">
              <a:latin typeface="ＭＳ Ｐゴシック"/>
            </a:rPr>
            <a:t>園に統合する。また老人ホームについては民営化する方針である。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29324</xdr:rowOff>
    </xdr:from>
    <xdr:to>
      <xdr:col>7</xdr:col>
      <xdr:colOff>152400</xdr:colOff>
      <xdr:row>87</xdr:row>
      <xdr:rowOff>42363</xdr:rowOff>
    </xdr:to>
    <xdr:cxnSp macro="">
      <xdr:nvCxnSpPr>
        <xdr:cNvPr id="194" name="直線コネクタ 193"/>
        <xdr:cNvCxnSpPr/>
      </xdr:nvCxnSpPr>
      <xdr:spPr>
        <a:xfrm>
          <a:off x="4114800" y="14945474"/>
          <a:ext cx="8382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41709</xdr:rowOff>
    </xdr:from>
    <xdr:to>
      <xdr:col>6</xdr:col>
      <xdr:colOff>0</xdr:colOff>
      <xdr:row>87</xdr:row>
      <xdr:rowOff>29324</xdr:rowOff>
    </xdr:to>
    <xdr:cxnSp macro="">
      <xdr:nvCxnSpPr>
        <xdr:cNvPr id="197" name="直線コネクタ 196"/>
        <xdr:cNvCxnSpPr/>
      </xdr:nvCxnSpPr>
      <xdr:spPr>
        <a:xfrm>
          <a:off x="3225800" y="14786409"/>
          <a:ext cx="889000" cy="1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41388</xdr:rowOff>
    </xdr:from>
    <xdr:to>
      <xdr:col>4</xdr:col>
      <xdr:colOff>482600</xdr:colOff>
      <xdr:row>86</xdr:row>
      <xdr:rowOff>41709</xdr:rowOff>
    </xdr:to>
    <xdr:cxnSp macro="">
      <xdr:nvCxnSpPr>
        <xdr:cNvPr id="200" name="直線コネクタ 199"/>
        <xdr:cNvCxnSpPr/>
      </xdr:nvCxnSpPr>
      <xdr:spPr>
        <a:xfrm>
          <a:off x="2336800" y="1478608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41388</xdr:rowOff>
    </xdr:from>
    <xdr:to>
      <xdr:col>3</xdr:col>
      <xdr:colOff>279400</xdr:colOff>
      <xdr:row>86</xdr:row>
      <xdr:rowOff>41983</xdr:rowOff>
    </xdr:to>
    <xdr:cxnSp macro="">
      <xdr:nvCxnSpPr>
        <xdr:cNvPr id="203" name="直線コネクタ 202"/>
        <xdr:cNvCxnSpPr/>
      </xdr:nvCxnSpPr>
      <xdr:spPr>
        <a:xfrm flipV="1">
          <a:off x="1447800" y="14786088"/>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163013</xdr:rowOff>
    </xdr:from>
    <xdr:to>
      <xdr:col>7</xdr:col>
      <xdr:colOff>203200</xdr:colOff>
      <xdr:row>87</xdr:row>
      <xdr:rowOff>93163</xdr:rowOff>
    </xdr:to>
    <xdr:sp macro="" textlink="">
      <xdr:nvSpPr>
        <xdr:cNvPr id="213" name="円/楕円 212"/>
        <xdr:cNvSpPr/>
      </xdr:nvSpPr>
      <xdr:spPr>
        <a:xfrm>
          <a:off x="4902200" y="149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135090</xdr:rowOff>
    </xdr:from>
    <xdr:ext cx="762000" cy="259045"/>
    <xdr:sp macro="" textlink="">
      <xdr:nvSpPr>
        <xdr:cNvPr id="214" name="人件費・物件費等の状況該当値テキスト"/>
        <xdr:cNvSpPr txBox="1"/>
      </xdr:nvSpPr>
      <xdr:spPr>
        <a:xfrm>
          <a:off x="5041900" y="1487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243,951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149974</xdr:rowOff>
    </xdr:from>
    <xdr:to>
      <xdr:col>6</xdr:col>
      <xdr:colOff>50800</xdr:colOff>
      <xdr:row>87</xdr:row>
      <xdr:rowOff>80124</xdr:rowOff>
    </xdr:to>
    <xdr:sp macro="" textlink="">
      <xdr:nvSpPr>
        <xdr:cNvPr id="215" name="円/楕円 214"/>
        <xdr:cNvSpPr/>
      </xdr:nvSpPr>
      <xdr:spPr>
        <a:xfrm>
          <a:off x="4064000" y="148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64901</xdr:rowOff>
    </xdr:from>
    <xdr:ext cx="736600" cy="259045"/>
    <xdr:sp macro="" textlink="">
      <xdr:nvSpPr>
        <xdr:cNvPr id="216" name="テキスト ボックス 215"/>
        <xdr:cNvSpPr txBox="1"/>
      </xdr:nvSpPr>
      <xdr:spPr>
        <a:xfrm>
          <a:off x="3733800" y="1498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242,330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162359</xdr:rowOff>
    </xdr:from>
    <xdr:to>
      <xdr:col>4</xdr:col>
      <xdr:colOff>533400</xdr:colOff>
      <xdr:row>86</xdr:row>
      <xdr:rowOff>92509</xdr:rowOff>
    </xdr:to>
    <xdr:sp macro="" textlink="">
      <xdr:nvSpPr>
        <xdr:cNvPr id="217" name="円/楕円 216"/>
        <xdr:cNvSpPr/>
      </xdr:nvSpPr>
      <xdr:spPr>
        <a:xfrm>
          <a:off x="3175000" y="147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77286</xdr:rowOff>
    </xdr:from>
    <xdr:ext cx="762000" cy="259045"/>
    <xdr:sp macro="" textlink="">
      <xdr:nvSpPr>
        <xdr:cNvPr id="218" name="テキスト ボックス 217"/>
        <xdr:cNvSpPr txBox="1"/>
      </xdr:nvSpPr>
      <xdr:spPr>
        <a:xfrm>
          <a:off x="2844800" y="1482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222,554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162038</xdr:rowOff>
    </xdr:from>
    <xdr:to>
      <xdr:col>3</xdr:col>
      <xdr:colOff>330200</xdr:colOff>
      <xdr:row>86</xdr:row>
      <xdr:rowOff>92188</xdr:rowOff>
    </xdr:to>
    <xdr:sp macro="" textlink="">
      <xdr:nvSpPr>
        <xdr:cNvPr id="219" name="円/楕円 218"/>
        <xdr:cNvSpPr/>
      </xdr:nvSpPr>
      <xdr:spPr>
        <a:xfrm>
          <a:off x="2286000" y="1473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76965</xdr:rowOff>
    </xdr:from>
    <xdr:ext cx="762000" cy="259045"/>
    <xdr:sp macro="" textlink="">
      <xdr:nvSpPr>
        <xdr:cNvPr id="220" name="テキスト ボックス 219"/>
        <xdr:cNvSpPr txBox="1"/>
      </xdr:nvSpPr>
      <xdr:spPr>
        <a:xfrm>
          <a:off x="1955800" y="148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222,514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162633</xdr:rowOff>
    </xdr:from>
    <xdr:to>
      <xdr:col>2</xdr:col>
      <xdr:colOff>127000</xdr:colOff>
      <xdr:row>86</xdr:row>
      <xdr:rowOff>92783</xdr:rowOff>
    </xdr:to>
    <xdr:sp macro="" textlink="">
      <xdr:nvSpPr>
        <xdr:cNvPr id="221" name="円/楕円 220"/>
        <xdr:cNvSpPr/>
      </xdr:nvSpPr>
      <xdr:spPr>
        <a:xfrm>
          <a:off x="1397000" y="147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77560</xdr:rowOff>
    </xdr:from>
    <xdr:ext cx="762000" cy="259045"/>
    <xdr:sp macro="" textlink="">
      <xdr:nvSpPr>
        <xdr:cNvPr id="222" name="テキスト ボックス 221"/>
        <xdr:cNvSpPr txBox="1"/>
      </xdr:nvSpPr>
      <xdr:spPr>
        <a:xfrm>
          <a:off x="1066800" y="1482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指数の水準は、類似団体とほぼ同じで、全国平均を少し下回る程度となっている。</a:t>
          </a:r>
          <a:endParaRPr kumimoji="1" lang="en-US" altLang="ja-JP" sz="1300">
            <a:latin typeface="ＭＳ Ｐゴシック"/>
          </a:endParaRPr>
        </a:p>
        <a:p>
          <a:r>
            <a:rPr kumimoji="1" lang="ja-JP" altLang="en-US" sz="1300">
              <a:latin typeface="ＭＳ Ｐゴシック"/>
            </a:rPr>
            <a:t>　本町の特徴として、行政給料表</a:t>
          </a:r>
          <a:r>
            <a:rPr kumimoji="1" lang="en-US" altLang="ja-JP" sz="1300">
              <a:latin typeface="ＭＳ Ｐゴシック"/>
            </a:rPr>
            <a:t>4</a:t>
          </a:r>
          <a:r>
            <a:rPr kumimoji="1" lang="ja-JP" altLang="en-US" sz="1300">
              <a:latin typeface="ＭＳ Ｐゴシック"/>
            </a:rPr>
            <a:t>級（</a:t>
          </a:r>
          <a:r>
            <a:rPr kumimoji="1" lang="en-US" altLang="ja-JP" sz="1300">
              <a:latin typeface="ＭＳ Ｐゴシック"/>
            </a:rPr>
            <a:t>6</a:t>
          </a:r>
          <a:r>
            <a:rPr kumimoji="1" lang="ja-JP" altLang="en-US" sz="1300">
              <a:latin typeface="ＭＳ Ｐゴシック"/>
            </a:rPr>
            <a:t>級制）に格付けされる職員が全体の</a:t>
          </a:r>
          <a:r>
            <a:rPr kumimoji="1" lang="en-US" altLang="ja-JP" sz="1300">
              <a:latin typeface="ＭＳ Ｐゴシック"/>
            </a:rPr>
            <a:t>4</a:t>
          </a:r>
          <a:r>
            <a:rPr kumimoji="1" lang="ja-JP" altLang="en-US" sz="1300">
              <a:latin typeface="ＭＳ Ｐゴシック"/>
            </a:rPr>
            <a:t>割弱を占めることから、昇給等において引き続き見直しを行っていく。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85</xdr:row>
      <xdr:rowOff>18345</xdr:rowOff>
    </xdr:to>
    <xdr:cxnSp macro="">
      <xdr:nvCxnSpPr>
        <xdr:cNvPr id="256" name="直線コネクタ 255"/>
        <xdr:cNvCxnSpPr/>
      </xdr:nvCxnSpPr>
      <xdr:spPr>
        <a:xfrm>
          <a:off x="16179800" y="1439051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2116</xdr:rowOff>
    </xdr:to>
    <xdr:cxnSp macro="">
      <xdr:nvCxnSpPr>
        <xdr:cNvPr id="259" name="直線コネクタ 258"/>
        <xdr:cNvCxnSpPr/>
      </xdr:nvCxnSpPr>
      <xdr:spPr>
        <a:xfrm flipV="1">
          <a:off x="15290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90</xdr:row>
      <xdr:rowOff>5645</xdr:rowOff>
    </xdr:to>
    <xdr:cxnSp macro="">
      <xdr:nvCxnSpPr>
        <xdr:cNvPr id="262" name="直線コネクタ 261"/>
        <xdr:cNvCxnSpPr/>
      </xdr:nvCxnSpPr>
      <xdr:spPr>
        <a:xfrm flipV="1">
          <a:off x="14401800" y="14403916"/>
          <a:ext cx="889000" cy="10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5645</xdr:rowOff>
    </xdr:from>
    <xdr:to>
      <xdr:col>21</xdr:col>
      <xdr:colOff>0</xdr:colOff>
      <xdr:row>90</xdr:row>
      <xdr:rowOff>32455</xdr:rowOff>
    </xdr:to>
    <xdr:cxnSp macro="">
      <xdr:nvCxnSpPr>
        <xdr:cNvPr id="265" name="直線コネクタ 264"/>
        <xdr:cNvCxnSpPr/>
      </xdr:nvCxnSpPr>
      <xdr:spPr>
        <a:xfrm flipV="1">
          <a:off x="13512800" y="154361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93432</xdr:rowOff>
    </xdr:from>
    <xdr:ext cx="762000" cy="259045"/>
    <xdr:sp macro="" textlink="">
      <xdr:nvSpPr>
        <xdr:cNvPr id="269" name="テキスト ボックス 268"/>
        <xdr:cNvSpPr txBox="1"/>
      </xdr:nvSpPr>
      <xdr:spPr>
        <a:xfrm>
          <a:off x="13131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138995</xdr:rowOff>
    </xdr:from>
    <xdr:to>
      <xdr:col>24</xdr:col>
      <xdr:colOff>609600</xdr:colOff>
      <xdr:row>85</xdr:row>
      <xdr:rowOff>69145</xdr:rowOff>
    </xdr:to>
    <xdr:sp macro="" textlink="">
      <xdr:nvSpPr>
        <xdr:cNvPr id="275" name="円/楕円 274"/>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111072</xdr:rowOff>
    </xdr:from>
    <xdr:ext cx="762000" cy="259045"/>
    <xdr:sp macro="" textlink="">
      <xdr:nvSpPr>
        <xdr:cNvPr id="276" name="給与水準   （国との比較）該当値テキスト"/>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7" name="円/楕円 276"/>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49688</xdr:rowOff>
    </xdr:from>
    <xdr:ext cx="736600" cy="259045"/>
    <xdr:sp macro="" textlink="">
      <xdr:nvSpPr>
        <xdr:cNvPr id="278" name="テキスト ボックス 277"/>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9" name="円/楕円 278"/>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80" name="テキスト ボックス 27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126295</xdr:rowOff>
    </xdr:from>
    <xdr:to>
      <xdr:col>21</xdr:col>
      <xdr:colOff>50800</xdr:colOff>
      <xdr:row>90</xdr:row>
      <xdr:rowOff>56445</xdr:rowOff>
    </xdr:to>
    <xdr:sp macro="" textlink="">
      <xdr:nvSpPr>
        <xdr:cNvPr id="281" name="円/楕円 280"/>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66622</xdr:rowOff>
    </xdr:from>
    <xdr:ext cx="762000" cy="259045"/>
    <xdr:sp macro="" textlink="">
      <xdr:nvSpPr>
        <xdr:cNvPr id="282" name="テキスト ボックス 281"/>
        <xdr:cNvSpPr txBox="1"/>
      </xdr:nvSpPr>
      <xdr:spPr>
        <a:xfrm>
          <a:off x="14020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3" name="円/楕円 282"/>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84" name="テキスト ボックス 283"/>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a:t>
          </a:r>
          <a:r>
            <a:rPr kumimoji="1" lang="en-US" altLang="ja-JP" sz="1300">
              <a:latin typeface="ＭＳ Ｐゴシック"/>
            </a:rPr>
            <a:t>3</a:t>
          </a:r>
          <a:r>
            <a:rPr kumimoji="1" lang="ja-JP" altLang="en-US" sz="1300">
              <a:latin typeface="ＭＳ Ｐゴシック"/>
            </a:rPr>
            <a:t>町村（旧矢部町・旧清和村・旧蘇陽町）が合併し、その町域が</a:t>
          </a:r>
          <a:r>
            <a:rPr kumimoji="1" lang="en-US" altLang="ja-JP" sz="1300">
              <a:latin typeface="ＭＳ Ｐゴシック"/>
            </a:rPr>
            <a:t>544.67k</a:t>
          </a:r>
          <a:r>
            <a:rPr kumimoji="1" lang="ja-JP" altLang="en-US" sz="1300">
              <a:latin typeface="ＭＳ Ｐゴシック"/>
            </a:rPr>
            <a:t>㎡となった。このため合併後は、旧清和村と旧蘇陽町の役場を総合支所として機能を持たせて運営してきた。</a:t>
          </a:r>
          <a:endParaRPr kumimoji="1" lang="en-US" altLang="ja-JP" sz="1300">
            <a:latin typeface="ＭＳ Ｐゴシック"/>
          </a:endParaRPr>
        </a:p>
        <a:p>
          <a:r>
            <a:rPr kumimoji="1" lang="ja-JP" altLang="en-US" sz="1300">
              <a:latin typeface="ＭＳ Ｐゴシック"/>
            </a:rPr>
            <a:t>　合併</a:t>
          </a:r>
          <a:r>
            <a:rPr kumimoji="1" lang="en-US" altLang="ja-JP" sz="1300">
              <a:latin typeface="ＭＳ Ｐゴシック"/>
            </a:rPr>
            <a:t>10</a:t>
          </a:r>
          <a:r>
            <a:rPr kumimoji="1" lang="ja-JP" altLang="en-US" sz="1300">
              <a:latin typeface="ＭＳ Ｐゴシック"/>
            </a:rPr>
            <a:t>年を経過してこの見直しを行い、平成</a:t>
          </a:r>
          <a:r>
            <a:rPr kumimoji="1" lang="en-US" altLang="ja-JP" sz="1300">
              <a:latin typeface="ＭＳ Ｐゴシック"/>
            </a:rPr>
            <a:t>28</a:t>
          </a:r>
          <a:r>
            <a:rPr kumimoji="1" lang="ja-JP" altLang="en-US" sz="1300">
              <a:latin typeface="ＭＳ Ｐゴシック"/>
            </a:rPr>
            <a:t>年度から総合支所を支所に、農業委員会と隣保館をそれぞれ、農林振興課と健康福祉課に統合する機構改革を実施した。また、職員の採用を抑えており、平成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15</a:t>
          </a:r>
          <a:r>
            <a:rPr kumimoji="1" lang="ja-JP" altLang="en-US" sz="1300">
              <a:latin typeface="ＭＳ Ｐゴシック"/>
            </a:rPr>
            <a:t>名の減少となった。まだ職員数の水準は高いので適正な定員管理を行っていく。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73025</xdr:rowOff>
    </xdr:from>
    <xdr:to>
      <xdr:col>24</xdr:col>
      <xdr:colOff>558800</xdr:colOff>
      <xdr:row>65</xdr:row>
      <xdr:rowOff>168204</xdr:rowOff>
    </xdr:to>
    <xdr:cxnSp macro="">
      <xdr:nvCxnSpPr>
        <xdr:cNvPr id="319" name="直線コネクタ 318"/>
        <xdr:cNvCxnSpPr/>
      </xdr:nvCxnSpPr>
      <xdr:spPr>
        <a:xfrm flipV="1">
          <a:off x="16179800" y="11217275"/>
          <a:ext cx="8382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118604</xdr:rowOff>
    </xdr:from>
    <xdr:to>
      <xdr:col>23</xdr:col>
      <xdr:colOff>406400</xdr:colOff>
      <xdr:row>65</xdr:row>
      <xdr:rowOff>168204</xdr:rowOff>
    </xdr:to>
    <xdr:cxnSp macro="">
      <xdr:nvCxnSpPr>
        <xdr:cNvPr id="322" name="直線コネクタ 321"/>
        <xdr:cNvCxnSpPr/>
      </xdr:nvCxnSpPr>
      <xdr:spPr>
        <a:xfrm>
          <a:off x="15290800" y="11262854"/>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4" name="テキスト ボックス 323"/>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118604</xdr:rowOff>
    </xdr:from>
    <xdr:to>
      <xdr:col>22</xdr:col>
      <xdr:colOff>203200</xdr:colOff>
      <xdr:row>65</xdr:row>
      <xdr:rowOff>157480</xdr:rowOff>
    </xdr:to>
    <xdr:cxnSp macro="">
      <xdr:nvCxnSpPr>
        <xdr:cNvPr id="325" name="直線コネクタ 324"/>
        <xdr:cNvCxnSpPr/>
      </xdr:nvCxnSpPr>
      <xdr:spPr>
        <a:xfrm flipV="1">
          <a:off x="14401800" y="11262854"/>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106539</xdr:rowOff>
    </xdr:from>
    <xdr:to>
      <xdr:col>21</xdr:col>
      <xdr:colOff>0</xdr:colOff>
      <xdr:row>65</xdr:row>
      <xdr:rowOff>157480</xdr:rowOff>
    </xdr:to>
    <xdr:cxnSp macro="">
      <xdr:nvCxnSpPr>
        <xdr:cNvPr id="328" name="直線コネクタ 327"/>
        <xdr:cNvCxnSpPr/>
      </xdr:nvCxnSpPr>
      <xdr:spPr>
        <a:xfrm>
          <a:off x="13512800" y="11250789"/>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38" name="円/楕円 337"/>
        <xdr:cNvSpPr/>
      </xdr:nvSpPr>
      <xdr:spPr>
        <a:xfrm>
          <a:off x="16967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165752</xdr:rowOff>
    </xdr:from>
    <xdr:ext cx="762000" cy="259045"/>
    <xdr:sp macro="" textlink="">
      <xdr:nvSpPr>
        <xdr:cNvPr id="339" name="定員管理の状況該当値テキスト"/>
        <xdr:cNvSpPr txBox="1"/>
      </xdr:nvSpPr>
      <xdr:spPr>
        <a:xfrm>
          <a:off x="17106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117404</xdr:rowOff>
    </xdr:from>
    <xdr:to>
      <xdr:col>23</xdr:col>
      <xdr:colOff>457200</xdr:colOff>
      <xdr:row>66</xdr:row>
      <xdr:rowOff>47554</xdr:rowOff>
    </xdr:to>
    <xdr:sp macro="" textlink="">
      <xdr:nvSpPr>
        <xdr:cNvPr id="340" name="円/楕円 339"/>
        <xdr:cNvSpPr/>
      </xdr:nvSpPr>
      <xdr:spPr>
        <a:xfrm>
          <a:off x="16129000" y="112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32331</xdr:rowOff>
    </xdr:from>
    <xdr:ext cx="736600" cy="259045"/>
    <xdr:sp macro="" textlink="">
      <xdr:nvSpPr>
        <xdr:cNvPr id="341" name="テキスト ボックス 340"/>
        <xdr:cNvSpPr txBox="1"/>
      </xdr:nvSpPr>
      <xdr:spPr>
        <a:xfrm>
          <a:off x="15798800" y="1134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67804</xdr:rowOff>
    </xdr:from>
    <xdr:to>
      <xdr:col>22</xdr:col>
      <xdr:colOff>254000</xdr:colOff>
      <xdr:row>65</xdr:row>
      <xdr:rowOff>169404</xdr:rowOff>
    </xdr:to>
    <xdr:sp macro="" textlink="">
      <xdr:nvSpPr>
        <xdr:cNvPr id="342" name="円/楕円 341"/>
        <xdr:cNvSpPr/>
      </xdr:nvSpPr>
      <xdr:spPr>
        <a:xfrm>
          <a:off x="15240000" y="112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154181</xdr:rowOff>
    </xdr:from>
    <xdr:ext cx="762000" cy="259045"/>
    <xdr:sp macro="" textlink="">
      <xdr:nvSpPr>
        <xdr:cNvPr id="343" name="テキスト ボックス 342"/>
        <xdr:cNvSpPr txBox="1"/>
      </xdr:nvSpPr>
      <xdr:spPr>
        <a:xfrm>
          <a:off x="14909800" y="112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106680</xdr:rowOff>
    </xdr:from>
    <xdr:to>
      <xdr:col>21</xdr:col>
      <xdr:colOff>50800</xdr:colOff>
      <xdr:row>66</xdr:row>
      <xdr:rowOff>36830</xdr:rowOff>
    </xdr:to>
    <xdr:sp macro="" textlink="">
      <xdr:nvSpPr>
        <xdr:cNvPr id="344" name="円/楕円 343"/>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21607</xdr:rowOff>
    </xdr:from>
    <xdr:ext cx="762000" cy="259045"/>
    <xdr:sp macro="" textlink="">
      <xdr:nvSpPr>
        <xdr:cNvPr id="345" name="テキスト ボックス 344"/>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55739</xdr:rowOff>
    </xdr:from>
    <xdr:to>
      <xdr:col>19</xdr:col>
      <xdr:colOff>533400</xdr:colOff>
      <xdr:row>65</xdr:row>
      <xdr:rowOff>157339</xdr:rowOff>
    </xdr:to>
    <xdr:sp macro="" textlink="">
      <xdr:nvSpPr>
        <xdr:cNvPr id="346" name="円/楕円 345"/>
        <xdr:cNvSpPr/>
      </xdr:nvSpPr>
      <xdr:spPr>
        <a:xfrm>
          <a:off x="13462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142116</xdr:rowOff>
    </xdr:from>
    <xdr:ext cx="762000" cy="259045"/>
    <xdr:sp macro="" textlink="">
      <xdr:nvSpPr>
        <xdr:cNvPr id="347" name="テキスト ボックス 346"/>
        <xdr:cNvSpPr txBox="1"/>
      </xdr:nvSpPr>
      <xdr:spPr>
        <a:xfrm>
          <a:off x="13131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借入の抑制による一般会計等の公債費の減少（△</a:t>
          </a:r>
          <a:r>
            <a:rPr kumimoji="1" lang="en-US" altLang="ja-JP" sz="1300">
              <a:latin typeface="ＭＳ Ｐゴシック"/>
            </a:rPr>
            <a:t>105,883</a:t>
          </a:r>
          <a:r>
            <a:rPr kumimoji="1" lang="ja-JP" altLang="en-US" sz="1300">
              <a:latin typeface="ＭＳ Ｐゴシック"/>
            </a:rPr>
            <a:t>千円）のため値が下がった。平成</a:t>
          </a:r>
          <a:r>
            <a:rPr kumimoji="1" lang="en-US" altLang="ja-JP" sz="1300">
              <a:latin typeface="ＭＳ Ｐゴシック"/>
            </a:rPr>
            <a:t>28</a:t>
          </a:r>
          <a:r>
            <a:rPr kumimoji="1" lang="ja-JP" altLang="en-US" sz="1300">
              <a:latin typeface="ＭＳ Ｐゴシック"/>
            </a:rPr>
            <a:t>年熊本地震の影響により借入が増加し値の上昇が予想されるが、今後も借入を抑制するとともに、借入れる町債も交付税措置が高いものに限ることで、負担の減少を図る。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44752</xdr:rowOff>
    </xdr:from>
    <xdr:to>
      <xdr:col>24</xdr:col>
      <xdr:colOff>558800</xdr:colOff>
      <xdr:row>38</xdr:row>
      <xdr:rowOff>102205</xdr:rowOff>
    </xdr:to>
    <xdr:cxnSp macro="">
      <xdr:nvCxnSpPr>
        <xdr:cNvPr id="384" name="直線コネクタ 383"/>
        <xdr:cNvCxnSpPr/>
      </xdr:nvCxnSpPr>
      <xdr:spPr>
        <a:xfrm flipV="1">
          <a:off x="16179800" y="65598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102205</xdr:rowOff>
    </xdr:from>
    <xdr:to>
      <xdr:col>23</xdr:col>
      <xdr:colOff>406400</xdr:colOff>
      <xdr:row>39</xdr:row>
      <xdr:rowOff>22678</xdr:rowOff>
    </xdr:to>
    <xdr:cxnSp macro="">
      <xdr:nvCxnSpPr>
        <xdr:cNvPr id="387" name="直線コネクタ 386"/>
        <xdr:cNvCxnSpPr/>
      </xdr:nvCxnSpPr>
      <xdr:spPr>
        <a:xfrm flipV="1">
          <a:off x="15290800" y="66173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91622</xdr:rowOff>
    </xdr:to>
    <xdr:cxnSp macro="">
      <xdr:nvCxnSpPr>
        <xdr:cNvPr id="390" name="直線コネクタ 389"/>
        <xdr:cNvCxnSpPr/>
      </xdr:nvCxnSpPr>
      <xdr:spPr>
        <a:xfrm flipV="1">
          <a:off x="14401800" y="67092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91622</xdr:rowOff>
    </xdr:from>
    <xdr:to>
      <xdr:col>21</xdr:col>
      <xdr:colOff>0</xdr:colOff>
      <xdr:row>40</xdr:row>
      <xdr:rowOff>35076</xdr:rowOff>
    </xdr:to>
    <xdr:cxnSp macro="">
      <xdr:nvCxnSpPr>
        <xdr:cNvPr id="393" name="直線コネクタ 392"/>
        <xdr:cNvCxnSpPr/>
      </xdr:nvCxnSpPr>
      <xdr:spPr>
        <a:xfrm flipV="1">
          <a:off x="13512800" y="67781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165402</xdr:rowOff>
    </xdr:from>
    <xdr:to>
      <xdr:col>24</xdr:col>
      <xdr:colOff>609600</xdr:colOff>
      <xdr:row>38</xdr:row>
      <xdr:rowOff>95552</xdr:rowOff>
    </xdr:to>
    <xdr:sp macro="" textlink="">
      <xdr:nvSpPr>
        <xdr:cNvPr id="403" name="円/楕円 402"/>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10479</xdr:rowOff>
    </xdr:from>
    <xdr:ext cx="762000" cy="259045"/>
    <xdr:sp macro="" textlink="">
      <xdr:nvSpPr>
        <xdr:cNvPr id="404" name="公債費負担の状況該当値テキスト"/>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51405</xdr:rowOff>
    </xdr:from>
    <xdr:to>
      <xdr:col>23</xdr:col>
      <xdr:colOff>457200</xdr:colOff>
      <xdr:row>38</xdr:row>
      <xdr:rowOff>153005</xdr:rowOff>
    </xdr:to>
    <xdr:sp macro="" textlink="">
      <xdr:nvSpPr>
        <xdr:cNvPr id="405" name="円/楕円 404"/>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163182</xdr:rowOff>
    </xdr:from>
    <xdr:ext cx="736600" cy="259045"/>
    <xdr:sp macro="" textlink="">
      <xdr:nvSpPr>
        <xdr:cNvPr id="406" name="テキスト ボックス 405"/>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07" name="円/楕円 406"/>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408" name="テキスト ボックス 407"/>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40822</xdr:rowOff>
    </xdr:from>
    <xdr:to>
      <xdr:col>21</xdr:col>
      <xdr:colOff>50800</xdr:colOff>
      <xdr:row>39</xdr:row>
      <xdr:rowOff>142422</xdr:rowOff>
    </xdr:to>
    <xdr:sp macro="" textlink="">
      <xdr:nvSpPr>
        <xdr:cNvPr id="409" name="円/楕円 408"/>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152599</xdr:rowOff>
    </xdr:from>
    <xdr:ext cx="762000" cy="259045"/>
    <xdr:sp macro="" textlink="">
      <xdr:nvSpPr>
        <xdr:cNvPr id="410" name="テキスト ボックス 409"/>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155726</xdr:rowOff>
    </xdr:from>
    <xdr:to>
      <xdr:col>19</xdr:col>
      <xdr:colOff>533400</xdr:colOff>
      <xdr:row>40</xdr:row>
      <xdr:rowOff>85876</xdr:rowOff>
    </xdr:to>
    <xdr:sp macro="" textlink="">
      <xdr:nvSpPr>
        <xdr:cNvPr id="411" name="円/楕円 410"/>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96053</xdr:rowOff>
    </xdr:from>
    <xdr:ext cx="762000" cy="259045"/>
    <xdr:sp macro="" textlink="">
      <xdr:nvSpPr>
        <xdr:cNvPr id="412" name="テキスト ボックス 411"/>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将来負担額は、主に町債発行の抑制による町債残高（一般会計：△</a:t>
          </a:r>
          <a:r>
            <a:rPr kumimoji="1" lang="en-US" altLang="ja-JP" sz="1300">
              <a:latin typeface="ＭＳ Ｐゴシック"/>
            </a:rPr>
            <a:t>734,055</a:t>
          </a:r>
          <a:r>
            <a:rPr kumimoji="1" lang="ja-JP" altLang="en-US" sz="1300">
              <a:latin typeface="ＭＳ Ｐゴシック"/>
            </a:rPr>
            <a:t>千円）の減少により下がっている。</a:t>
          </a:r>
          <a:endParaRPr kumimoji="1" lang="en-US" altLang="ja-JP" sz="1300">
            <a:latin typeface="ＭＳ Ｐゴシック"/>
          </a:endParaRPr>
        </a:p>
        <a:p>
          <a:r>
            <a:rPr kumimoji="1" lang="ja-JP" altLang="en-US" sz="1300">
              <a:latin typeface="ＭＳ Ｐゴシック"/>
            </a:rPr>
            <a:t>　今後も引き続き町債の発行を抑えるとともに、特定目的基金の積立により、将来の負担の軽減を図る。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9525</xdr:rowOff>
    </xdr:from>
    <xdr:to>
      <xdr:col>24</xdr:col>
      <xdr:colOff>558800</xdr:colOff>
      <xdr:row>16</xdr:row>
      <xdr:rowOff>96661</xdr:rowOff>
    </xdr:to>
    <xdr:cxnSp macro="">
      <xdr:nvCxnSpPr>
        <xdr:cNvPr id="446" name="直線コネクタ 445"/>
        <xdr:cNvCxnSpPr/>
      </xdr:nvCxnSpPr>
      <xdr:spPr>
        <a:xfrm flipV="1">
          <a:off x="16179800" y="2752725"/>
          <a:ext cx="8382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96661</xdr:rowOff>
    </xdr:from>
    <xdr:to>
      <xdr:col>23</xdr:col>
      <xdr:colOff>406400</xdr:colOff>
      <xdr:row>17</xdr:row>
      <xdr:rowOff>65969</xdr:rowOff>
    </xdr:to>
    <xdr:cxnSp macro="">
      <xdr:nvCxnSpPr>
        <xdr:cNvPr id="449" name="直線コネクタ 448"/>
        <xdr:cNvCxnSpPr/>
      </xdr:nvCxnSpPr>
      <xdr:spPr>
        <a:xfrm flipV="1">
          <a:off x="15290800" y="283986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157850</xdr:rowOff>
    </xdr:from>
    <xdr:ext cx="736600" cy="259045"/>
    <xdr:sp macro="" textlink="">
      <xdr:nvSpPr>
        <xdr:cNvPr id="451" name="テキスト ボックス 450"/>
        <xdr:cNvSpPr txBox="1"/>
      </xdr:nvSpPr>
      <xdr:spPr>
        <a:xfrm>
          <a:off x="15798800" y="30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65969</xdr:rowOff>
    </xdr:from>
    <xdr:to>
      <xdr:col>22</xdr:col>
      <xdr:colOff>203200</xdr:colOff>
      <xdr:row>18</xdr:row>
      <xdr:rowOff>84878</xdr:rowOff>
    </xdr:to>
    <xdr:cxnSp macro="">
      <xdr:nvCxnSpPr>
        <xdr:cNvPr id="452" name="直線コネクタ 451"/>
        <xdr:cNvCxnSpPr/>
      </xdr:nvCxnSpPr>
      <xdr:spPr>
        <a:xfrm flipV="1">
          <a:off x="14401800" y="2980619"/>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3" name="フローチャート : 判断 452"/>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4" name="テキスト ボックス 453"/>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124954</xdr:rowOff>
    </xdr:from>
    <xdr:to>
      <xdr:col>21</xdr:col>
      <xdr:colOff>0</xdr:colOff>
      <xdr:row>18</xdr:row>
      <xdr:rowOff>84878</xdr:rowOff>
    </xdr:to>
    <xdr:cxnSp macro="">
      <xdr:nvCxnSpPr>
        <xdr:cNvPr id="455" name="直線コネクタ 454"/>
        <xdr:cNvCxnSpPr/>
      </xdr:nvCxnSpPr>
      <xdr:spPr>
        <a:xfrm>
          <a:off x="13512800" y="3039604"/>
          <a:ext cx="8890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6" name="フローチャート : 判断 455"/>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7" name="テキスト ボックス 456"/>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8" name="フローチャート : 判断 457"/>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9" name="テキスト ボックス 458"/>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130175</xdr:rowOff>
    </xdr:from>
    <xdr:to>
      <xdr:col>24</xdr:col>
      <xdr:colOff>609600</xdr:colOff>
      <xdr:row>16</xdr:row>
      <xdr:rowOff>60325</xdr:rowOff>
    </xdr:to>
    <xdr:sp macro="" textlink="">
      <xdr:nvSpPr>
        <xdr:cNvPr id="465" name="円/楕円 464"/>
        <xdr:cNvSpPr/>
      </xdr:nvSpPr>
      <xdr:spPr>
        <a:xfrm>
          <a:off x="169672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146702</xdr:rowOff>
    </xdr:from>
    <xdr:ext cx="762000" cy="259045"/>
    <xdr:sp macro="" textlink="">
      <xdr:nvSpPr>
        <xdr:cNvPr id="466" name="将来負担の状況該当値テキスト"/>
        <xdr:cNvSpPr txBox="1"/>
      </xdr:nvSpPr>
      <xdr:spPr>
        <a:xfrm>
          <a:off x="17106900" y="25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45861</xdr:rowOff>
    </xdr:from>
    <xdr:to>
      <xdr:col>23</xdr:col>
      <xdr:colOff>457200</xdr:colOff>
      <xdr:row>16</xdr:row>
      <xdr:rowOff>147461</xdr:rowOff>
    </xdr:to>
    <xdr:sp macro="" textlink="">
      <xdr:nvSpPr>
        <xdr:cNvPr id="467" name="円/楕円 466"/>
        <xdr:cNvSpPr/>
      </xdr:nvSpPr>
      <xdr:spPr>
        <a:xfrm>
          <a:off x="161290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157638</xdr:rowOff>
    </xdr:from>
    <xdr:ext cx="736600" cy="259045"/>
    <xdr:sp macro="" textlink="">
      <xdr:nvSpPr>
        <xdr:cNvPr id="468" name="テキスト ボックス 467"/>
        <xdr:cNvSpPr txBox="1"/>
      </xdr:nvSpPr>
      <xdr:spPr>
        <a:xfrm>
          <a:off x="15798800" y="255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15169</xdr:rowOff>
    </xdr:from>
    <xdr:to>
      <xdr:col>22</xdr:col>
      <xdr:colOff>254000</xdr:colOff>
      <xdr:row>17</xdr:row>
      <xdr:rowOff>116769</xdr:rowOff>
    </xdr:to>
    <xdr:sp macro="" textlink="">
      <xdr:nvSpPr>
        <xdr:cNvPr id="469" name="円/楕円 468"/>
        <xdr:cNvSpPr/>
      </xdr:nvSpPr>
      <xdr:spPr>
        <a:xfrm>
          <a:off x="15240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126946</xdr:rowOff>
    </xdr:from>
    <xdr:ext cx="762000" cy="259045"/>
    <xdr:sp macro="" textlink="">
      <xdr:nvSpPr>
        <xdr:cNvPr id="470" name="テキスト ボックス 469"/>
        <xdr:cNvSpPr txBox="1"/>
      </xdr:nvSpPr>
      <xdr:spPr>
        <a:xfrm>
          <a:off x="14909800" y="269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34078</xdr:rowOff>
    </xdr:from>
    <xdr:to>
      <xdr:col>21</xdr:col>
      <xdr:colOff>50800</xdr:colOff>
      <xdr:row>18</xdr:row>
      <xdr:rowOff>135678</xdr:rowOff>
    </xdr:to>
    <xdr:sp macro="" textlink="">
      <xdr:nvSpPr>
        <xdr:cNvPr id="471" name="円/楕円 470"/>
        <xdr:cNvSpPr/>
      </xdr:nvSpPr>
      <xdr:spPr>
        <a:xfrm>
          <a:off x="14351000" y="31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145855</xdr:rowOff>
    </xdr:from>
    <xdr:ext cx="762000" cy="259045"/>
    <xdr:sp macro="" textlink="">
      <xdr:nvSpPr>
        <xdr:cNvPr id="472" name="テキスト ボックス 471"/>
        <xdr:cNvSpPr txBox="1"/>
      </xdr:nvSpPr>
      <xdr:spPr>
        <a:xfrm>
          <a:off x="14020800" y="28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74154</xdr:rowOff>
    </xdr:from>
    <xdr:to>
      <xdr:col>19</xdr:col>
      <xdr:colOff>533400</xdr:colOff>
      <xdr:row>18</xdr:row>
      <xdr:rowOff>4304</xdr:rowOff>
    </xdr:to>
    <xdr:sp macro="" textlink="">
      <xdr:nvSpPr>
        <xdr:cNvPr id="473" name="円/楕円 472"/>
        <xdr:cNvSpPr/>
      </xdr:nvSpPr>
      <xdr:spPr>
        <a:xfrm>
          <a:off x="13462000" y="2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14481</xdr:rowOff>
    </xdr:from>
    <xdr:ext cx="762000" cy="259045"/>
    <xdr:sp macro="" textlink="">
      <xdr:nvSpPr>
        <xdr:cNvPr id="474" name="テキスト ボックス 473"/>
        <xdr:cNvSpPr txBox="1"/>
      </xdr:nvSpPr>
      <xdr:spPr>
        <a:xfrm>
          <a:off x="13131800" y="275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16,170
16,095
544.67
12,985,378
12,472,332
293,265
8,130,275
8,975,055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新規採用の抑制による職員数の減少により、値は減少傾向にあったが、平成</a:t>
          </a:r>
          <a:r>
            <a:rPr kumimoji="1" lang="en-US" altLang="ja-JP" sz="1300">
              <a:latin typeface="ＭＳ Ｐゴシック"/>
            </a:rPr>
            <a:t>27</a:t>
          </a:r>
          <a:r>
            <a:rPr kumimoji="1" lang="ja-JP" altLang="en-US" sz="1300">
              <a:latin typeface="ＭＳ Ｐゴシック"/>
            </a:rPr>
            <a:t>年度は人件費決算額、経常経費充当一般財源ともに増加し、微増となった。</a:t>
          </a:r>
          <a:endParaRPr kumimoji="1" lang="en-US" altLang="ja-JP" sz="1300">
            <a:latin typeface="ＭＳ Ｐゴシック"/>
          </a:endParaRPr>
        </a:p>
        <a:p>
          <a:r>
            <a:rPr kumimoji="1" lang="ja-JP" altLang="en-US" sz="1300">
              <a:latin typeface="ＭＳ Ｐゴシック"/>
            </a:rPr>
            <a:t>　職員数は人口</a:t>
          </a:r>
          <a:r>
            <a:rPr kumimoji="1" lang="en-US" altLang="ja-JP" sz="1300">
              <a:latin typeface="ＭＳ Ｐゴシック"/>
            </a:rPr>
            <a:t>1,000</a:t>
          </a:r>
          <a:r>
            <a:rPr kumimoji="1" lang="ja-JP" altLang="en-US" sz="1300">
              <a:latin typeface="ＭＳ Ｐゴシック"/>
            </a:rPr>
            <a:t>人辺りで見ると</a:t>
          </a:r>
          <a:r>
            <a:rPr kumimoji="1" lang="en-US" altLang="ja-JP" sz="1300">
              <a:latin typeface="ＭＳ Ｐゴシック"/>
            </a:rPr>
            <a:t>15.54</a:t>
          </a:r>
          <a:r>
            <a:rPr kumimoji="1" lang="ja-JP" altLang="en-US" sz="1300">
              <a:latin typeface="ＭＳ Ｐゴシック"/>
            </a:rPr>
            <a:t>人と類似団体平均よりも</a:t>
          </a:r>
          <a:r>
            <a:rPr kumimoji="1" lang="en-US" altLang="ja-JP" sz="1300">
              <a:latin typeface="ＭＳ Ｐゴシック"/>
            </a:rPr>
            <a:t>4.8</a:t>
          </a:r>
          <a:r>
            <a:rPr kumimoji="1" lang="ja-JP" altLang="en-US" sz="1300">
              <a:latin typeface="ＭＳ Ｐゴシック"/>
            </a:rPr>
            <a:t>ポイント上回っており、以前その水準は高い。</a:t>
          </a:r>
          <a:endParaRPr kumimoji="1" lang="en-US" altLang="ja-JP" sz="1300">
            <a:latin typeface="ＭＳ Ｐゴシック"/>
          </a:endParaRPr>
        </a:p>
        <a:p>
          <a:r>
            <a:rPr kumimoji="1" lang="ja-JP" altLang="en-US" sz="1300">
              <a:latin typeface="ＭＳ Ｐゴシック"/>
            </a:rPr>
            <a:t>　今後も新規採用数の抑制と組織の見直しにより職員数の適正化を図っていく。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34472</xdr:rowOff>
    </xdr:from>
    <xdr:to>
      <xdr:col>7</xdr:col>
      <xdr:colOff>15875</xdr:colOff>
      <xdr:row>40</xdr:row>
      <xdr:rowOff>154215</xdr:rowOff>
    </xdr:to>
    <xdr:cxnSp macro="">
      <xdr:nvCxnSpPr>
        <xdr:cNvPr id="68" name="直線コネクタ 67"/>
        <xdr:cNvCxnSpPr/>
      </xdr:nvCxnSpPr>
      <xdr:spPr>
        <a:xfrm>
          <a:off x="3987800" y="68924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23585</xdr:rowOff>
    </xdr:from>
    <xdr:to>
      <xdr:col>5</xdr:col>
      <xdr:colOff>549275</xdr:colOff>
      <xdr:row>40</xdr:row>
      <xdr:rowOff>34472</xdr:rowOff>
    </xdr:to>
    <xdr:cxnSp macro="">
      <xdr:nvCxnSpPr>
        <xdr:cNvPr id="71" name="直線コネクタ 70"/>
        <xdr:cNvCxnSpPr/>
      </xdr:nvCxnSpPr>
      <xdr:spPr>
        <a:xfrm>
          <a:off x="3098800" y="6881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23585</xdr:rowOff>
    </xdr:from>
    <xdr:to>
      <xdr:col>4</xdr:col>
      <xdr:colOff>346075</xdr:colOff>
      <xdr:row>40</xdr:row>
      <xdr:rowOff>110672</xdr:rowOff>
    </xdr:to>
    <xdr:cxnSp macro="">
      <xdr:nvCxnSpPr>
        <xdr:cNvPr id="74" name="直線コネクタ 73"/>
        <xdr:cNvCxnSpPr/>
      </xdr:nvCxnSpPr>
      <xdr:spPr>
        <a:xfrm flipV="1">
          <a:off x="2209800" y="6881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37193</xdr:rowOff>
    </xdr:to>
    <xdr:cxnSp macro="">
      <xdr:nvCxnSpPr>
        <xdr:cNvPr id="77" name="直線コネクタ 76"/>
        <xdr:cNvCxnSpPr/>
      </xdr:nvCxnSpPr>
      <xdr:spPr>
        <a:xfrm flipV="1">
          <a:off x="1320800" y="6968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103415</xdr:rowOff>
    </xdr:from>
    <xdr:to>
      <xdr:col>7</xdr:col>
      <xdr:colOff>66675</xdr:colOff>
      <xdr:row>41</xdr:row>
      <xdr:rowOff>33565</xdr:rowOff>
    </xdr:to>
    <xdr:sp macro="" textlink="">
      <xdr:nvSpPr>
        <xdr:cNvPr id="87" name="円/楕円 86"/>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11992</xdr:rowOff>
    </xdr:from>
    <xdr:ext cx="762000" cy="259045"/>
    <xdr:sp macro="" textlink="">
      <xdr:nvSpPr>
        <xdr:cNvPr id="88" name="人件費該当値テキスト"/>
        <xdr:cNvSpPr txBox="1"/>
      </xdr:nvSpPr>
      <xdr:spPr>
        <a:xfrm>
          <a:off x="4914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155122</xdr:rowOff>
    </xdr:from>
    <xdr:to>
      <xdr:col>5</xdr:col>
      <xdr:colOff>600075</xdr:colOff>
      <xdr:row>40</xdr:row>
      <xdr:rowOff>85272</xdr:rowOff>
    </xdr:to>
    <xdr:sp macro="" textlink="">
      <xdr:nvSpPr>
        <xdr:cNvPr id="89" name="円/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144235</xdr:rowOff>
    </xdr:from>
    <xdr:to>
      <xdr:col>4</xdr:col>
      <xdr:colOff>396875</xdr:colOff>
      <xdr:row>40</xdr:row>
      <xdr:rowOff>74385</xdr:rowOff>
    </xdr:to>
    <xdr:sp macro="" textlink="">
      <xdr:nvSpPr>
        <xdr:cNvPr id="91" name="円/楕円 90"/>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59162</xdr:rowOff>
    </xdr:from>
    <xdr:ext cx="762000" cy="259045"/>
    <xdr:sp macro="" textlink="">
      <xdr:nvSpPr>
        <xdr:cNvPr id="92" name="テキスト ボックス 91"/>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5" name="円/楕円 94"/>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96" name="テキスト ボックス 95"/>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物件費は類似団体程度で推移してきた。</a:t>
          </a:r>
          <a:endParaRPr kumimoji="1" lang="en-US" altLang="ja-JP" sz="1300">
            <a:latin typeface="ＭＳ Ｐゴシック"/>
          </a:endParaRPr>
        </a:p>
        <a:p>
          <a:r>
            <a:rPr kumimoji="1" lang="ja-JP" altLang="en-US" sz="1300">
              <a:latin typeface="ＭＳ Ｐゴシック"/>
            </a:rPr>
            <a:t>　これまで指定管理者制度を導入して、各施設の維持管理を委託するなど、物件費の多くを占める委託料は増加傾向にある。一方、その委託先には民間が参入し、コスト削減効果も見られる。</a:t>
          </a:r>
          <a:endParaRPr kumimoji="1" lang="en-US" altLang="ja-JP" sz="1300">
            <a:latin typeface="ＭＳ Ｐゴシック"/>
          </a:endParaRPr>
        </a:p>
        <a:p>
          <a:r>
            <a:rPr kumimoji="1" lang="ja-JP" altLang="en-US" sz="1300">
              <a:latin typeface="ＭＳ Ｐゴシック"/>
            </a:rPr>
            <a:t>　今後も普段の見直しを行い事務経費、施設管理経費の抑制に努める。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37193</xdr:rowOff>
    </xdr:to>
    <xdr:cxnSp macro="">
      <xdr:nvCxnSpPr>
        <xdr:cNvPr id="131" name="直線コネクタ 130"/>
        <xdr:cNvCxnSpPr/>
      </xdr:nvCxnSpPr>
      <xdr:spPr>
        <a:xfrm>
          <a:off x="15671800" y="25926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7456</xdr:rowOff>
    </xdr:from>
    <xdr:ext cx="762000" cy="259045"/>
    <xdr:sp macro="" textlink="">
      <xdr:nvSpPr>
        <xdr:cNvPr id="132" name="物件費平均値テキスト"/>
        <xdr:cNvSpPr txBox="1"/>
      </xdr:nvSpPr>
      <xdr:spPr>
        <a:xfrm>
          <a:off x="16598900" y="2579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15</xdr:row>
      <xdr:rowOff>20864</xdr:rowOff>
    </xdr:to>
    <xdr:cxnSp macro="">
      <xdr:nvCxnSpPr>
        <xdr:cNvPr id="134" name="直線コネクタ 133"/>
        <xdr:cNvCxnSpPr/>
      </xdr:nvCxnSpPr>
      <xdr:spPr>
        <a:xfrm>
          <a:off x="14782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61686</xdr:rowOff>
    </xdr:to>
    <xdr:cxnSp macro="">
      <xdr:nvCxnSpPr>
        <xdr:cNvPr id="137" name="直線コネクタ 136"/>
        <xdr:cNvCxnSpPr/>
      </xdr:nvCxnSpPr>
      <xdr:spPr>
        <a:xfrm>
          <a:off x="13893800" y="246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7456</xdr:rowOff>
    </xdr:from>
    <xdr:ext cx="762000" cy="259045"/>
    <xdr:sp macro="" textlink="">
      <xdr:nvSpPr>
        <xdr:cNvPr id="139" name="テキスト ボックス 138"/>
        <xdr:cNvSpPr txBox="1"/>
      </xdr:nvSpPr>
      <xdr:spPr>
        <a:xfrm>
          <a:off x="14401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14</xdr:row>
      <xdr:rowOff>61686</xdr:rowOff>
    </xdr:to>
    <xdr:cxnSp macro="">
      <xdr:nvCxnSpPr>
        <xdr:cNvPr id="140" name="直線コネクタ 139"/>
        <xdr:cNvCxnSpPr/>
      </xdr:nvCxnSpPr>
      <xdr:spPr>
        <a:xfrm>
          <a:off x="13004800" y="239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106334</xdr:rowOff>
    </xdr:from>
    <xdr:ext cx="762000" cy="259045"/>
    <xdr:sp macro="" textlink="">
      <xdr:nvSpPr>
        <xdr:cNvPr id="142" name="テキスト ボックス 141"/>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4" name="テキスト ボックス 143"/>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157843</xdr:rowOff>
    </xdr:from>
    <xdr:to>
      <xdr:col>24</xdr:col>
      <xdr:colOff>82550</xdr:colOff>
      <xdr:row>15</xdr:row>
      <xdr:rowOff>87993</xdr:rowOff>
    </xdr:to>
    <xdr:sp macro="" textlink="">
      <xdr:nvSpPr>
        <xdr:cNvPr id="150" name="円/楕円 149"/>
        <xdr:cNvSpPr/>
      </xdr:nvSpPr>
      <xdr:spPr>
        <a:xfrm>
          <a:off x="164592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2920</xdr:rowOff>
    </xdr:from>
    <xdr:ext cx="762000" cy="259045"/>
    <xdr:sp macro="" textlink="">
      <xdr:nvSpPr>
        <xdr:cNvPr id="151" name="物件費該当値テキスト"/>
        <xdr:cNvSpPr txBox="1"/>
      </xdr:nvSpPr>
      <xdr:spPr>
        <a:xfrm>
          <a:off x="16598900" y="240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2" name="円/楕円 151"/>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3" name="テキスト ボックス 152"/>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4" name="円/楕円 153"/>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5" name="テキスト ボックス 154"/>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6" name="円/楕円 155"/>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97263</xdr:rowOff>
    </xdr:from>
    <xdr:ext cx="762000" cy="259045"/>
    <xdr:sp macro="" textlink="">
      <xdr:nvSpPr>
        <xdr:cNvPr id="157" name="テキスト ボックス 156"/>
        <xdr:cNvSpPr txBox="1"/>
      </xdr:nvSpPr>
      <xdr:spPr>
        <a:xfrm>
          <a:off x="13512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117021</xdr:rowOff>
    </xdr:from>
    <xdr:to>
      <xdr:col>19</xdr:col>
      <xdr:colOff>6350</xdr:colOff>
      <xdr:row>14</xdr:row>
      <xdr:rowOff>47171</xdr:rowOff>
    </xdr:to>
    <xdr:sp macro="" textlink="">
      <xdr:nvSpPr>
        <xdr:cNvPr id="158" name="円/楕円 157"/>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57348</xdr:rowOff>
    </xdr:from>
    <xdr:ext cx="762000" cy="259045"/>
    <xdr:sp macro="" textlink="">
      <xdr:nvSpPr>
        <xdr:cNvPr id="159" name="テキスト ボックス 158"/>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扶助費の構成比が増加したものの、値は横ばいとなった。類似団体の平均値を下回っているが子ども医療費の無償化の対象を</a:t>
          </a:r>
          <a:r>
            <a:rPr kumimoji="1" lang="en-US" altLang="ja-JP" sz="1300">
              <a:latin typeface="ＭＳ Ｐゴシック"/>
            </a:rPr>
            <a:t>18</a:t>
          </a:r>
          <a:r>
            <a:rPr kumimoji="1" lang="ja-JP" altLang="en-US" sz="1300">
              <a:latin typeface="ＭＳ Ｐゴシック"/>
            </a:rPr>
            <a:t>歳以下に引き上げたことから今後は上昇が予想される。扶助費の抑制はその性質上容易ではないが、過大にならないように適正な対応に努める。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92" name="直線コネクタ 191"/>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107950</xdr:rowOff>
    </xdr:to>
    <xdr:cxnSp macro="">
      <xdr:nvCxnSpPr>
        <xdr:cNvPr id="195" name="直線コネクタ 194"/>
        <xdr:cNvCxnSpPr/>
      </xdr:nvCxnSpPr>
      <xdr:spPr>
        <a:xfrm>
          <a:off x="3098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12700</xdr:rowOff>
    </xdr:to>
    <xdr:cxnSp macro="">
      <xdr:nvCxnSpPr>
        <xdr:cNvPr id="198" name="直線コネクタ 197"/>
        <xdr:cNvCxnSpPr/>
      </xdr:nvCxnSpPr>
      <xdr:spPr>
        <a:xfrm>
          <a:off x="2209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12700</xdr:rowOff>
    </xdr:to>
    <xdr:cxnSp macro="">
      <xdr:nvCxnSpPr>
        <xdr:cNvPr id="201" name="直線コネクタ 200"/>
        <xdr:cNvCxnSpPr/>
      </xdr:nvCxnSpPr>
      <xdr:spPr>
        <a:xfrm>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11" name="円/楕円 21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12"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3" name="円/楕円 21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4" name="テキスト ボックス 213"/>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5" name="円/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7" name="円/楕円 21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8" name="テキスト ボックス 21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9" name="円/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20" name="テキスト ボックス 21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その他に係るもののほとんどは繰出金である。平成</a:t>
          </a:r>
          <a:r>
            <a:rPr kumimoji="1" lang="en-US" altLang="ja-JP" sz="1300">
              <a:latin typeface="ＭＳ Ｐゴシック"/>
            </a:rPr>
            <a:t>27</a:t>
          </a:r>
          <a:r>
            <a:rPr kumimoji="1" lang="ja-JP" altLang="en-US" sz="1300">
              <a:latin typeface="ＭＳ Ｐゴシック"/>
            </a:rPr>
            <a:t>年度は国民健康保険特別会計に対するものが増えた。値は類似団体平均値を下回るものの、後期高齢者医療、介護保険に係るものが多額になっている。また、簡易水道における未普及地解消事業に係る整備が進められており、今後、これに関する経費の増加が見込まれる。特別会計は独立採算を原則とし、一般会計からの負担は繰出基準に基づくものに極力とど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151493</xdr:rowOff>
    </xdr:from>
    <xdr:to>
      <xdr:col>24</xdr:col>
      <xdr:colOff>31750</xdr:colOff>
      <xdr:row>55</xdr:row>
      <xdr:rowOff>167822</xdr:rowOff>
    </xdr:to>
    <xdr:cxnSp macro="">
      <xdr:nvCxnSpPr>
        <xdr:cNvPr id="255" name="直線コネクタ 254"/>
        <xdr:cNvCxnSpPr/>
      </xdr:nvCxnSpPr>
      <xdr:spPr>
        <a:xfrm>
          <a:off x="15671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151493</xdr:rowOff>
    </xdr:from>
    <xdr:to>
      <xdr:col>22</xdr:col>
      <xdr:colOff>565150</xdr:colOff>
      <xdr:row>55</xdr:row>
      <xdr:rowOff>167822</xdr:rowOff>
    </xdr:to>
    <xdr:cxnSp macro="">
      <xdr:nvCxnSpPr>
        <xdr:cNvPr id="258" name="直線コネクタ 257"/>
        <xdr:cNvCxnSpPr/>
      </xdr:nvCxnSpPr>
      <xdr:spPr>
        <a:xfrm flipV="1">
          <a:off x="14782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20865</xdr:rowOff>
    </xdr:from>
    <xdr:to>
      <xdr:col>21</xdr:col>
      <xdr:colOff>361950</xdr:colOff>
      <xdr:row>55</xdr:row>
      <xdr:rowOff>167822</xdr:rowOff>
    </xdr:to>
    <xdr:cxnSp macro="">
      <xdr:nvCxnSpPr>
        <xdr:cNvPr id="261" name="直線コネクタ 260"/>
        <xdr:cNvCxnSpPr/>
      </xdr:nvCxnSpPr>
      <xdr:spPr>
        <a:xfrm>
          <a:off x="13893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3" name="テキスト ボックス 26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55</xdr:row>
      <xdr:rowOff>20865</xdr:rowOff>
    </xdr:to>
    <xdr:cxnSp macro="">
      <xdr:nvCxnSpPr>
        <xdr:cNvPr id="264" name="直線コネクタ 263"/>
        <xdr:cNvCxnSpPr/>
      </xdr:nvCxnSpPr>
      <xdr:spPr>
        <a:xfrm>
          <a:off x="13004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117022</xdr:rowOff>
    </xdr:from>
    <xdr:to>
      <xdr:col>24</xdr:col>
      <xdr:colOff>82550</xdr:colOff>
      <xdr:row>56</xdr:row>
      <xdr:rowOff>47172</xdr:rowOff>
    </xdr:to>
    <xdr:sp macro="" textlink="">
      <xdr:nvSpPr>
        <xdr:cNvPr id="274" name="円/楕円 273"/>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133549</xdr:rowOff>
    </xdr:from>
    <xdr:ext cx="762000" cy="259045"/>
    <xdr:sp macro="" textlink="">
      <xdr:nvSpPr>
        <xdr:cNvPr id="275" name="その他該当値テキスト"/>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100693</xdr:rowOff>
    </xdr:from>
    <xdr:to>
      <xdr:col>22</xdr:col>
      <xdr:colOff>615950</xdr:colOff>
      <xdr:row>56</xdr:row>
      <xdr:rowOff>30843</xdr:rowOff>
    </xdr:to>
    <xdr:sp macro="" textlink="">
      <xdr:nvSpPr>
        <xdr:cNvPr id="276" name="円/楕円 275"/>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41020</xdr:rowOff>
    </xdr:from>
    <xdr:ext cx="736600" cy="259045"/>
    <xdr:sp macro="" textlink="">
      <xdr:nvSpPr>
        <xdr:cNvPr id="277" name="テキスト ボックス 276"/>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117022</xdr:rowOff>
    </xdr:from>
    <xdr:to>
      <xdr:col>21</xdr:col>
      <xdr:colOff>412750</xdr:colOff>
      <xdr:row>56</xdr:row>
      <xdr:rowOff>47172</xdr:rowOff>
    </xdr:to>
    <xdr:sp macro="" textlink="">
      <xdr:nvSpPr>
        <xdr:cNvPr id="278" name="円/楕円 277"/>
        <xdr:cNvSpPr/>
      </xdr:nvSpPr>
      <xdr:spPr>
        <a:xfrm>
          <a:off x="14732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57349</xdr:rowOff>
    </xdr:from>
    <xdr:ext cx="762000" cy="259045"/>
    <xdr:sp macro="" textlink="">
      <xdr:nvSpPr>
        <xdr:cNvPr id="279" name="テキスト ボックス 278"/>
        <xdr:cNvSpPr txBox="1"/>
      </xdr:nvSpPr>
      <xdr:spPr>
        <a:xfrm>
          <a:off x="14401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141515</xdr:rowOff>
    </xdr:from>
    <xdr:to>
      <xdr:col>20</xdr:col>
      <xdr:colOff>209550</xdr:colOff>
      <xdr:row>55</xdr:row>
      <xdr:rowOff>71665</xdr:rowOff>
    </xdr:to>
    <xdr:sp macro="" textlink="">
      <xdr:nvSpPr>
        <xdr:cNvPr id="280" name="円/楕円 279"/>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81842</xdr:rowOff>
    </xdr:from>
    <xdr:ext cx="762000" cy="259045"/>
    <xdr:sp macro="" textlink="">
      <xdr:nvSpPr>
        <xdr:cNvPr id="281" name="テキスト ボックス 280"/>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2" name="円/楕円 281"/>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3" name="テキスト ボックス 282"/>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補助費等の値については、類似団体を下回るものの増加傾向にあり、平成</a:t>
          </a:r>
          <a:r>
            <a:rPr kumimoji="1" lang="en-US" altLang="ja-JP" sz="1300">
              <a:latin typeface="ＭＳ Ｐゴシック"/>
            </a:rPr>
            <a:t>27</a:t>
          </a:r>
          <a:r>
            <a:rPr kumimoji="1" lang="ja-JP" altLang="en-US" sz="1300">
              <a:latin typeface="ＭＳ Ｐゴシック"/>
            </a:rPr>
            <a:t>年度は横ばいとなった。</a:t>
          </a:r>
          <a:endParaRPr kumimoji="1" lang="en-US" altLang="ja-JP" sz="1300">
            <a:latin typeface="ＭＳ Ｐゴシック"/>
          </a:endParaRPr>
        </a:p>
        <a:p>
          <a:r>
            <a:rPr kumimoji="1" lang="ja-JP" altLang="en-US" sz="1300">
              <a:latin typeface="ＭＳ Ｐゴシック"/>
            </a:rPr>
            <a:t>　経常一般財源が減少する中、経常的な補助費等が減少していないことが要因である。特に一部事務組合負担金以外の補助費等の水準が高いが、これは各種団体助成が含まれている。</a:t>
          </a:r>
          <a:endParaRPr kumimoji="1" lang="en-US" altLang="ja-JP" sz="1300">
            <a:latin typeface="ＭＳ Ｐゴシック"/>
          </a:endParaRPr>
        </a:p>
        <a:p>
          <a:r>
            <a:rPr kumimoji="1" lang="ja-JP" altLang="en-US" sz="1300">
              <a:latin typeface="ＭＳ Ｐゴシック"/>
            </a:rPr>
            <a:t>　補助金については、交付のあり方の見直しや終期設定により抑制を図る必要がある。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92710</xdr:rowOff>
    </xdr:to>
    <xdr:cxnSp macro="">
      <xdr:nvCxnSpPr>
        <xdr:cNvPr id="316" name="直線コネクタ 315"/>
        <xdr:cNvCxnSpPr/>
      </xdr:nvCxnSpPr>
      <xdr:spPr>
        <a:xfrm>
          <a:off x="15671800" y="609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92710</xdr:rowOff>
    </xdr:to>
    <xdr:cxnSp macro="">
      <xdr:nvCxnSpPr>
        <xdr:cNvPr id="319" name="直線コネクタ 318"/>
        <xdr:cNvCxnSpPr/>
      </xdr:nvCxnSpPr>
      <xdr:spPr>
        <a:xfrm>
          <a:off x="14782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62230</xdr:rowOff>
    </xdr:from>
    <xdr:to>
      <xdr:col>21</xdr:col>
      <xdr:colOff>361950</xdr:colOff>
      <xdr:row>35</xdr:row>
      <xdr:rowOff>92710</xdr:rowOff>
    </xdr:to>
    <xdr:cxnSp macro="">
      <xdr:nvCxnSpPr>
        <xdr:cNvPr id="322" name="直線コネクタ 321"/>
        <xdr:cNvCxnSpPr/>
      </xdr:nvCxnSpPr>
      <xdr:spPr>
        <a:xfrm>
          <a:off x="13893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62230</xdr:rowOff>
    </xdr:to>
    <xdr:cxnSp macro="">
      <xdr:nvCxnSpPr>
        <xdr:cNvPr id="325" name="直線コネクタ 324"/>
        <xdr:cNvCxnSpPr/>
      </xdr:nvCxnSpPr>
      <xdr:spPr>
        <a:xfrm>
          <a:off x="13004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35" name="円/楕円 334"/>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36"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37" name="円/楕円 336"/>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38" name="テキスト ボックス 337"/>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9" name="円/楕円 33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40" name="テキスト ボックス 339"/>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xdr:rowOff>
    </xdr:from>
    <xdr:to>
      <xdr:col>20</xdr:col>
      <xdr:colOff>209550</xdr:colOff>
      <xdr:row>35</xdr:row>
      <xdr:rowOff>113030</xdr:rowOff>
    </xdr:to>
    <xdr:sp macro="" textlink="">
      <xdr:nvSpPr>
        <xdr:cNvPr id="341" name="円/楕円 340"/>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123207</xdr:rowOff>
    </xdr:from>
    <xdr:ext cx="762000" cy="259045"/>
    <xdr:sp macro="" textlink="">
      <xdr:nvSpPr>
        <xdr:cNvPr id="342" name="テキスト ボックス 341"/>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43" name="円/楕円 342"/>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44" name="テキスト ボックス 343"/>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公債費充当一般財源の減少により低下した。</a:t>
          </a:r>
          <a:endParaRPr kumimoji="1" lang="en-US" altLang="ja-JP" sz="1300">
            <a:latin typeface="ＭＳ Ｐゴシック"/>
          </a:endParaRPr>
        </a:p>
        <a:p>
          <a:r>
            <a:rPr kumimoji="1" lang="ja-JP" altLang="en-US" sz="1300">
              <a:latin typeface="ＭＳ Ｐゴシック"/>
            </a:rPr>
            <a:t>　合併時は、旧町村で合併前に集中した大型事業の財源として借入れた地方債を引き継いだため負担が大きかった。合併以後は町債の抑制に努めたため、公債費は減少してきた。</a:t>
          </a:r>
          <a:endParaRPr kumimoji="1" lang="en-US" altLang="ja-JP" sz="1300">
            <a:latin typeface="ＭＳ Ｐゴシック"/>
          </a:endParaRPr>
        </a:p>
        <a:p>
          <a:r>
            <a:rPr kumimoji="1" lang="ja-JP" altLang="en-US" sz="1300">
              <a:latin typeface="ＭＳ Ｐゴシック"/>
            </a:rPr>
            <a:t>　値は類似団体程度だが、全国及び県平均よりも高い。合併前に借入れた町債の償還が終了する時期を迎えているが、平成</a:t>
          </a:r>
          <a:r>
            <a:rPr kumimoji="1" lang="en-US" altLang="ja-JP" sz="1300">
              <a:latin typeface="ＭＳ Ｐゴシック"/>
            </a:rPr>
            <a:t>28</a:t>
          </a:r>
          <a:r>
            <a:rPr kumimoji="1" lang="ja-JP" altLang="en-US" sz="1300">
              <a:latin typeface="ＭＳ Ｐゴシック"/>
            </a:rPr>
            <a:t>年熊本地震復興に係る借入により一時的に増加が見込まれる。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78</xdr:row>
      <xdr:rowOff>17272</xdr:rowOff>
    </xdr:to>
    <xdr:cxnSp macro="">
      <xdr:nvCxnSpPr>
        <xdr:cNvPr id="375" name="直線コネクタ 374"/>
        <xdr:cNvCxnSpPr/>
      </xdr:nvCxnSpPr>
      <xdr:spPr>
        <a:xfrm flipV="1">
          <a:off x="3987800" y="132806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6"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81280</xdr:rowOff>
    </xdr:to>
    <xdr:cxnSp macro="">
      <xdr:nvCxnSpPr>
        <xdr:cNvPr id="378" name="直線コネクタ 377"/>
        <xdr:cNvCxnSpPr/>
      </xdr:nvCxnSpPr>
      <xdr:spPr>
        <a:xfrm flipV="1">
          <a:off x="3098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117856</xdr:rowOff>
    </xdr:to>
    <xdr:cxnSp macro="">
      <xdr:nvCxnSpPr>
        <xdr:cNvPr id="381" name="直線コネクタ 380"/>
        <xdr:cNvCxnSpPr/>
      </xdr:nvCxnSpPr>
      <xdr:spPr>
        <a:xfrm flipV="1">
          <a:off x="2209800" y="13454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3" name="テキスト ボックス 382"/>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28702</xdr:rowOff>
    </xdr:to>
    <xdr:cxnSp macro="">
      <xdr:nvCxnSpPr>
        <xdr:cNvPr id="384" name="直線コネクタ 383"/>
        <xdr:cNvCxnSpPr/>
      </xdr:nvCxnSpPr>
      <xdr:spPr>
        <a:xfrm flipV="1">
          <a:off x="1320800" y="13490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94" name="円/楕円 39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9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96" name="円/楕円 395"/>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97" name="テキスト ボックス 39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8" name="円/楕円 397"/>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99" name="テキスト ボックス 398"/>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400" name="円/楕円 399"/>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401" name="テキスト ボックス 400"/>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402" name="円/楕円 401"/>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403" name="テキスト ボックス 402"/>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公債費以外の値は、全国平均を下回り、類似団体平均程度となっている。経常一般財源の</a:t>
          </a:r>
          <a:r>
            <a:rPr kumimoji="1" lang="en-US" altLang="ja-JP" sz="1300">
              <a:latin typeface="ＭＳ Ｐゴシック"/>
            </a:rPr>
            <a:t>78</a:t>
          </a:r>
          <a:r>
            <a:rPr kumimoji="1" lang="ja-JP" altLang="en-US" sz="1300">
              <a:latin typeface="ＭＳ Ｐゴシック"/>
            </a:rPr>
            <a:t>％を占める普通交付税が合併特例により嵩上げされ経常一般財源は多くなっていたが、平成</a:t>
          </a:r>
          <a:r>
            <a:rPr kumimoji="1" lang="en-US" altLang="ja-JP" sz="1300">
              <a:latin typeface="ＭＳ Ｐゴシック"/>
            </a:rPr>
            <a:t>27</a:t>
          </a:r>
          <a:r>
            <a:rPr kumimoji="1" lang="ja-JP" altLang="en-US" sz="1300">
              <a:latin typeface="ＭＳ Ｐゴシック"/>
            </a:rPr>
            <a:t>年より段階的に縮減されていくため、今後は経常一般財源の減少により値の上昇が見込まれる。人件費を適正な定員管理により抑制するほか、事務事業、補助費等の見直しにより経常経費の削減に努める。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120142</xdr:rowOff>
    </xdr:from>
    <xdr:to>
      <xdr:col>24</xdr:col>
      <xdr:colOff>31750</xdr:colOff>
      <xdr:row>78</xdr:row>
      <xdr:rowOff>3556</xdr:rowOff>
    </xdr:to>
    <xdr:cxnSp macro="">
      <xdr:nvCxnSpPr>
        <xdr:cNvPr id="434" name="直線コネクタ 433"/>
        <xdr:cNvCxnSpPr/>
      </xdr:nvCxnSpPr>
      <xdr:spPr>
        <a:xfrm>
          <a:off x="15671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5"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120142</xdr:rowOff>
    </xdr:to>
    <xdr:cxnSp macro="">
      <xdr:nvCxnSpPr>
        <xdr:cNvPr id="437" name="直線コネクタ 436"/>
        <xdr:cNvCxnSpPr/>
      </xdr:nvCxnSpPr>
      <xdr:spPr>
        <a:xfrm>
          <a:off x="14782800" y="13262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37846</xdr:rowOff>
    </xdr:from>
    <xdr:to>
      <xdr:col>21</xdr:col>
      <xdr:colOff>361950</xdr:colOff>
      <xdr:row>77</xdr:row>
      <xdr:rowOff>60706</xdr:rowOff>
    </xdr:to>
    <xdr:cxnSp macro="">
      <xdr:nvCxnSpPr>
        <xdr:cNvPr id="440" name="直線コネクタ 439"/>
        <xdr:cNvCxnSpPr/>
      </xdr:nvCxnSpPr>
      <xdr:spPr>
        <a:xfrm>
          <a:off x="13893800" y="13239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2" name="テキスト ボックス 44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37846</xdr:rowOff>
    </xdr:to>
    <xdr:cxnSp macro="">
      <xdr:nvCxnSpPr>
        <xdr:cNvPr id="443" name="直線コネクタ 442"/>
        <xdr:cNvCxnSpPr/>
      </xdr:nvCxnSpPr>
      <xdr:spPr>
        <a:xfrm>
          <a:off x="13004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5" name="テキスト ボックス 44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53" name="円/楕円 452"/>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96283</xdr:rowOff>
    </xdr:from>
    <xdr:ext cx="762000" cy="259045"/>
    <xdr:sp macro="" textlink="">
      <xdr:nvSpPr>
        <xdr:cNvPr id="454"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55" name="円/楕円 454"/>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9669</xdr:rowOff>
    </xdr:from>
    <xdr:ext cx="736600" cy="259045"/>
    <xdr:sp macro="" textlink="">
      <xdr:nvSpPr>
        <xdr:cNvPr id="456" name="テキスト ボックス 455"/>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57" name="円/楕円 456"/>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121683</xdr:rowOff>
    </xdr:from>
    <xdr:ext cx="762000" cy="259045"/>
    <xdr:sp macro="" textlink="">
      <xdr:nvSpPr>
        <xdr:cNvPr id="458" name="テキスト ボックス 45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59" name="円/楕円 458"/>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98823</xdr:rowOff>
    </xdr:from>
    <xdr:ext cx="762000" cy="259045"/>
    <xdr:sp macro="" textlink="">
      <xdr:nvSpPr>
        <xdr:cNvPr id="460" name="テキスト ボックス 45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61" name="円/楕円 460"/>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62" name="テキスト ボックス 461"/>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熊本県山都町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128257</xdr:rowOff>
    </xdr:from>
    <xdr:to>
      <xdr:col>4</xdr:col>
      <xdr:colOff>1117600</xdr:colOff>
      <xdr:row>15</xdr:row>
      <xdr:rowOff>162197</xdr:rowOff>
    </xdr:to>
    <xdr:cxnSp macro="">
      <xdr:nvCxnSpPr>
        <xdr:cNvPr id="50" name="直線コネクタ 49"/>
        <xdr:cNvCxnSpPr/>
      </xdr:nvCxnSpPr>
      <xdr:spPr bwMode="auto">
        <a:xfrm flipV="1">
          <a:off x="5003800" y="2747632"/>
          <a:ext cx="647700" cy="3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162197</xdr:rowOff>
    </xdr:from>
    <xdr:to>
      <xdr:col>4</xdr:col>
      <xdr:colOff>469900</xdr:colOff>
      <xdr:row>16</xdr:row>
      <xdr:rowOff>38341</xdr:rowOff>
    </xdr:to>
    <xdr:cxnSp macro="">
      <xdr:nvCxnSpPr>
        <xdr:cNvPr id="53" name="直線コネクタ 52"/>
        <xdr:cNvCxnSpPr/>
      </xdr:nvCxnSpPr>
      <xdr:spPr bwMode="auto">
        <a:xfrm flipV="1">
          <a:off x="4305300" y="2781572"/>
          <a:ext cx="698500" cy="47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19748</xdr:rowOff>
    </xdr:from>
    <xdr:to>
      <xdr:col>3</xdr:col>
      <xdr:colOff>904875</xdr:colOff>
      <xdr:row>16</xdr:row>
      <xdr:rowOff>38341</xdr:rowOff>
    </xdr:to>
    <xdr:cxnSp macro="">
      <xdr:nvCxnSpPr>
        <xdr:cNvPr id="56" name="直線コネクタ 55"/>
        <xdr:cNvCxnSpPr/>
      </xdr:nvCxnSpPr>
      <xdr:spPr bwMode="auto">
        <a:xfrm>
          <a:off x="3606800" y="2810573"/>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152641</xdr:rowOff>
    </xdr:from>
    <xdr:to>
      <xdr:col>3</xdr:col>
      <xdr:colOff>206375</xdr:colOff>
      <xdr:row>16</xdr:row>
      <xdr:rowOff>19748</xdr:rowOff>
    </xdr:to>
    <xdr:cxnSp macro="">
      <xdr:nvCxnSpPr>
        <xdr:cNvPr id="59" name="直線コネクタ 58"/>
        <xdr:cNvCxnSpPr/>
      </xdr:nvCxnSpPr>
      <xdr:spPr bwMode="auto">
        <a:xfrm>
          <a:off x="2908300" y="2772016"/>
          <a:ext cx="6985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77457</xdr:rowOff>
    </xdr:from>
    <xdr:to>
      <xdr:col>5</xdr:col>
      <xdr:colOff>34925</xdr:colOff>
      <xdr:row>16</xdr:row>
      <xdr:rowOff>7607</xdr:rowOff>
    </xdr:to>
    <xdr:sp macro="" textlink="">
      <xdr:nvSpPr>
        <xdr:cNvPr id="69" name="円/楕円 68"/>
        <xdr:cNvSpPr/>
      </xdr:nvSpPr>
      <xdr:spPr bwMode="auto">
        <a:xfrm>
          <a:off x="5600700" y="269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93984</xdr:rowOff>
    </xdr:from>
    <xdr:ext cx="762000" cy="259045"/>
    <xdr:sp macro="" textlink="">
      <xdr:nvSpPr>
        <xdr:cNvPr id="70" name="人口1人当たり決算額の推移該当値テキスト130"/>
        <xdr:cNvSpPr txBox="1"/>
      </xdr:nvSpPr>
      <xdr:spPr>
        <a:xfrm>
          <a:off x="5740400" y="254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156,085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111397</xdr:rowOff>
    </xdr:from>
    <xdr:to>
      <xdr:col>4</xdr:col>
      <xdr:colOff>520700</xdr:colOff>
      <xdr:row>16</xdr:row>
      <xdr:rowOff>41547</xdr:rowOff>
    </xdr:to>
    <xdr:sp macro="" textlink="">
      <xdr:nvSpPr>
        <xdr:cNvPr id="71" name="円/楕円 70"/>
        <xdr:cNvSpPr/>
      </xdr:nvSpPr>
      <xdr:spPr bwMode="auto">
        <a:xfrm>
          <a:off x="4953000" y="273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51724</xdr:rowOff>
    </xdr:from>
    <xdr:ext cx="736600" cy="259045"/>
    <xdr:sp macro="" textlink="">
      <xdr:nvSpPr>
        <xdr:cNvPr id="72" name="テキスト ボックス 71"/>
        <xdr:cNvSpPr txBox="1"/>
      </xdr:nvSpPr>
      <xdr:spPr>
        <a:xfrm>
          <a:off x="4622800" y="249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158991</xdr:rowOff>
    </xdr:from>
    <xdr:to>
      <xdr:col>3</xdr:col>
      <xdr:colOff>955675</xdr:colOff>
      <xdr:row>16</xdr:row>
      <xdr:rowOff>89141</xdr:rowOff>
    </xdr:to>
    <xdr:sp macro="" textlink="">
      <xdr:nvSpPr>
        <xdr:cNvPr id="73" name="円/楕円 72"/>
        <xdr:cNvSpPr/>
      </xdr:nvSpPr>
      <xdr:spPr bwMode="auto">
        <a:xfrm>
          <a:off x="4254500" y="277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99318</xdr:rowOff>
    </xdr:from>
    <xdr:ext cx="762000" cy="259045"/>
    <xdr:sp macro="" textlink="">
      <xdr:nvSpPr>
        <xdr:cNvPr id="74" name="テキスト ボックス 73"/>
        <xdr:cNvSpPr txBox="1"/>
      </xdr:nvSpPr>
      <xdr:spPr>
        <a:xfrm>
          <a:off x="3924300" y="25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140398</xdr:rowOff>
    </xdr:from>
    <xdr:to>
      <xdr:col>3</xdr:col>
      <xdr:colOff>257175</xdr:colOff>
      <xdr:row>16</xdr:row>
      <xdr:rowOff>70548</xdr:rowOff>
    </xdr:to>
    <xdr:sp macro="" textlink="">
      <xdr:nvSpPr>
        <xdr:cNvPr id="75" name="円/楕円 74"/>
        <xdr:cNvSpPr/>
      </xdr:nvSpPr>
      <xdr:spPr bwMode="auto">
        <a:xfrm>
          <a:off x="3556000" y="2759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80725</xdr:rowOff>
    </xdr:from>
    <xdr:ext cx="762000" cy="259045"/>
    <xdr:sp macro="" textlink="">
      <xdr:nvSpPr>
        <xdr:cNvPr id="76" name="テキスト ボックス 75"/>
        <xdr:cNvSpPr txBox="1"/>
      </xdr:nvSpPr>
      <xdr:spPr>
        <a:xfrm>
          <a:off x="3225800" y="252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147,825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101841</xdr:rowOff>
    </xdr:from>
    <xdr:to>
      <xdr:col>2</xdr:col>
      <xdr:colOff>692150</xdr:colOff>
      <xdr:row>16</xdr:row>
      <xdr:rowOff>31991</xdr:rowOff>
    </xdr:to>
    <xdr:sp macro="" textlink="">
      <xdr:nvSpPr>
        <xdr:cNvPr id="77" name="円/楕円 76"/>
        <xdr:cNvSpPr/>
      </xdr:nvSpPr>
      <xdr:spPr bwMode="auto">
        <a:xfrm>
          <a:off x="2857500" y="272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42168</xdr:rowOff>
    </xdr:from>
    <xdr:ext cx="762000" cy="259045"/>
    <xdr:sp macro="" textlink="">
      <xdr:nvSpPr>
        <xdr:cNvPr id="78" name="テキスト ボックス 77"/>
        <xdr:cNvSpPr txBox="1"/>
      </xdr:nvSpPr>
      <xdr:spPr>
        <a:xfrm>
          <a:off x="2527300" y="249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68211</xdr:rowOff>
    </xdr:from>
    <xdr:to>
      <xdr:col>4</xdr:col>
      <xdr:colOff>1117600</xdr:colOff>
      <xdr:row>36</xdr:row>
      <xdr:rowOff>110884</xdr:rowOff>
    </xdr:to>
    <xdr:cxnSp macro="">
      <xdr:nvCxnSpPr>
        <xdr:cNvPr id="112" name="直線コネクタ 111"/>
        <xdr:cNvCxnSpPr/>
      </xdr:nvCxnSpPr>
      <xdr:spPr bwMode="auto">
        <a:xfrm flipV="1">
          <a:off x="5003800" y="7021461"/>
          <a:ext cx="647700" cy="42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340151</xdr:rowOff>
    </xdr:from>
    <xdr:to>
      <xdr:col>4</xdr:col>
      <xdr:colOff>469900</xdr:colOff>
      <xdr:row>36</xdr:row>
      <xdr:rowOff>110884</xdr:rowOff>
    </xdr:to>
    <xdr:cxnSp macro="">
      <xdr:nvCxnSpPr>
        <xdr:cNvPr id="115" name="直線コネクタ 114"/>
        <xdr:cNvCxnSpPr/>
      </xdr:nvCxnSpPr>
      <xdr:spPr bwMode="auto">
        <a:xfrm>
          <a:off x="4305300" y="6950501"/>
          <a:ext cx="698500" cy="113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305784</xdr:rowOff>
    </xdr:from>
    <xdr:to>
      <xdr:col>3</xdr:col>
      <xdr:colOff>904875</xdr:colOff>
      <xdr:row>35</xdr:row>
      <xdr:rowOff>340151</xdr:rowOff>
    </xdr:to>
    <xdr:cxnSp macro="">
      <xdr:nvCxnSpPr>
        <xdr:cNvPr id="118" name="直線コネクタ 117"/>
        <xdr:cNvCxnSpPr/>
      </xdr:nvCxnSpPr>
      <xdr:spPr bwMode="auto">
        <a:xfrm>
          <a:off x="3606800" y="6916134"/>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276009</xdr:rowOff>
    </xdr:from>
    <xdr:to>
      <xdr:col>3</xdr:col>
      <xdr:colOff>206375</xdr:colOff>
      <xdr:row>35</xdr:row>
      <xdr:rowOff>305784</xdr:rowOff>
    </xdr:to>
    <xdr:cxnSp macro="">
      <xdr:nvCxnSpPr>
        <xdr:cNvPr id="121" name="直線コネクタ 120"/>
        <xdr:cNvCxnSpPr/>
      </xdr:nvCxnSpPr>
      <xdr:spPr bwMode="auto">
        <a:xfrm>
          <a:off x="2908300" y="6886359"/>
          <a:ext cx="698500" cy="2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17411</xdr:rowOff>
    </xdr:from>
    <xdr:to>
      <xdr:col>5</xdr:col>
      <xdr:colOff>34925</xdr:colOff>
      <xdr:row>36</xdr:row>
      <xdr:rowOff>119011</xdr:rowOff>
    </xdr:to>
    <xdr:sp macro="" textlink="">
      <xdr:nvSpPr>
        <xdr:cNvPr id="131" name="円/楕円 130"/>
        <xdr:cNvSpPr/>
      </xdr:nvSpPr>
      <xdr:spPr bwMode="auto">
        <a:xfrm>
          <a:off x="5600700" y="697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332388</xdr:rowOff>
    </xdr:from>
    <xdr:ext cx="762000" cy="259045"/>
    <xdr:sp macro="" textlink="">
      <xdr:nvSpPr>
        <xdr:cNvPr id="132" name="人口1人当たり決算額の推移該当値テキスト445"/>
        <xdr:cNvSpPr txBox="1"/>
      </xdr:nvSpPr>
      <xdr:spPr>
        <a:xfrm>
          <a:off x="5740400" y="69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60084</xdr:rowOff>
    </xdr:from>
    <xdr:to>
      <xdr:col>4</xdr:col>
      <xdr:colOff>520700</xdr:colOff>
      <xdr:row>36</xdr:row>
      <xdr:rowOff>161684</xdr:rowOff>
    </xdr:to>
    <xdr:sp macro="" textlink="">
      <xdr:nvSpPr>
        <xdr:cNvPr id="133" name="円/楕円 132"/>
        <xdr:cNvSpPr/>
      </xdr:nvSpPr>
      <xdr:spPr bwMode="auto">
        <a:xfrm>
          <a:off x="4953000" y="701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146461</xdr:rowOff>
    </xdr:from>
    <xdr:ext cx="736600" cy="259045"/>
    <xdr:sp macro="" textlink="">
      <xdr:nvSpPr>
        <xdr:cNvPr id="134" name="テキスト ボックス 133"/>
        <xdr:cNvSpPr txBox="1"/>
      </xdr:nvSpPr>
      <xdr:spPr>
        <a:xfrm>
          <a:off x="4622800" y="709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289351</xdr:rowOff>
    </xdr:from>
    <xdr:to>
      <xdr:col>3</xdr:col>
      <xdr:colOff>955675</xdr:colOff>
      <xdr:row>36</xdr:row>
      <xdr:rowOff>48051</xdr:rowOff>
    </xdr:to>
    <xdr:sp macro="" textlink="">
      <xdr:nvSpPr>
        <xdr:cNvPr id="135" name="円/楕円 134"/>
        <xdr:cNvSpPr/>
      </xdr:nvSpPr>
      <xdr:spPr bwMode="auto">
        <a:xfrm>
          <a:off x="4254500" y="689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32828</xdr:rowOff>
    </xdr:from>
    <xdr:ext cx="762000" cy="259045"/>
    <xdr:sp macro="" textlink="">
      <xdr:nvSpPr>
        <xdr:cNvPr id="136" name="テキスト ボックス 135"/>
        <xdr:cNvSpPr txBox="1"/>
      </xdr:nvSpPr>
      <xdr:spPr>
        <a:xfrm>
          <a:off x="3924300" y="698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254984</xdr:rowOff>
    </xdr:from>
    <xdr:to>
      <xdr:col>3</xdr:col>
      <xdr:colOff>257175</xdr:colOff>
      <xdr:row>36</xdr:row>
      <xdr:rowOff>13684</xdr:rowOff>
    </xdr:to>
    <xdr:sp macro="" textlink="">
      <xdr:nvSpPr>
        <xdr:cNvPr id="137" name="円/楕円 136"/>
        <xdr:cNvSpPr/>
      </xdr:nvSpPr>
      <xdr:spPr bwMode="auto">
        <a:xfrm>
          <a:off x="3556000" y="686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341361</xdr:rowOff>
    </xdr:from>
    <xdr:ext cx="762000" cy="259045"/>
    <xdr:sp macro="" textlink="">
      <xdr:nvSpPr>
        <xdr:cNvPr id="138" name="テキスト ボックス 137"/>
        <xdr:cNvSpPr txBox="1"/>
      </xdr:nvSpPr>
      <xdr:spPr>
        <a:xfrm>
          <a:off x="3225800" y="695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225209</xdr:rowOff>
    </xdr:from>
    <xdr:to>
      <xdr:col>2</xdr:col>
      <xdr:colOff>692150</xdr:colOff>
      <xdr:row>35</xdr:row>
      <xdr:rowOff>326809</xdr:rowOff>
    </xdr:to>
    <xdr:sp macro="" textlink="">
      <xdr:nvSpPr>
        <xdr:cNvPr id="139" name="円/楕円 138"/>
        <xdr:cNvSpPr/>
      </xdr:nvSpPr>
      <xdr:spPr bwMode="auto">
        <a:xfrm>
          <a:off x="2857500" y="683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311586</xdr:rowOff>
    </xdr:from>
    <xdr:ext cx="762000" cy="259045"/>
    <xdr:sp macro="" textlink="">
      <xdr:nvSpPr>
        <xdr:cNvPr id="140" name="テキスト ボックス 139"/>
        <xdr:cNvSpPr txBox="1"/>
      </xdr:nvSpPr>
      <xdr:spPr>
        <a:xfrm>
          <a:off x="2527300" y="692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16,170
16,095
54,467.00
12,985,378
12,472,332
293,265
8,130,275
8,975,055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29</xdr:row>
      <xdr:rowOff>122917</xdr:rowOff>
    </xdr:from>
    <xdr:to>
      <xdr:col>6</xdr:col>
      <xdr:colOff>511175</xdr:colOff>
      <xdr:row>30</xdr:row>
      <xdr:rowOff>157702</xdr:rowOff>
    </xdr:to>
    <xdr:cxnSp macro="">
      <xdr:nvCxnSpPr>
        <xdr:cNvPr id="61" name="直線コネクタ 60"/>
        <xdr:cNvCxnSpPr/>
      </xdr:nvCxnSpPr>
      <xdr:spPr>
        <a:xfrm flipV="1">
          <a:off x="3797300" y="5094967"/>
          <a:ext cx="838200" cy="2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157702</xdr:rowOff>
    </xdr:from>
    <xdr:to>
      <xdr:col>5</xdr:col>
      <xdr:colOff>358775</xdr:colOff>
      <xdr:row>31</xdr:row>
      <xdr:rowOff>28791</xdr:rowOff>
    </xdr:to>
    <xdr:cxnSp macro="">
      <xdr:nvCxnSpPr>
        <xdr:cNvPr id="64" name="直線コネクタ 63"/>
        <xdr:cNvCxnSpPr/>
      </xdr:nvCxnSpPr>
      <xdr:spPr>
        <a:xfrm flipV="1">
          <a:off x="2908300" y="5301202"/>
          <a:ext cx="8890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116535</xdr:rowOff>
    </xdr:from>
    <xdr:to>
      <xdr:col>4</xdr:col>
      <xdr:colOff>155575</xdr:colOff>
      <xdr:row>31</xdr:row>
      <xdr:rowOff>28791</xdr:rowOff>
    </xdr:to>
    <xdr:cxnSp macro="">
      <xdr:nvCxnSpPr>
        <xdr:cNvPr id="67" name="直線コネクタ 66"/>
        <xdr:cNvCxnSpPr/>
      </xdr:nvCxnSpPr>
      <xdr:spPr>
        <a:xfrm>
          <a:off x="2019300" y="5260035"/>
          <a:ext cx="889000" cy="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95066</xdr:rowOff>
    </xdr:from>
    <xdr:to>
      <xdr:col>2</xdr:col>
      <xdr:colOff>638175</xdr:colOff>
      <xdr:row>30</xdr:row>
      <xdr:rowOff>116535</xdr:rowOff>
    </xdr:to>
    <xdr:cxnSp macro="">
      <xdr:nvCxnSpPr>
        <xdr:cNvPr id="70" name="直線コネクタ 69"/>
        <xdr:cNvCxnSpPr/>
      </xdr:nvCxnSpPr>
      <xdr:spPr>
        <a:xfrm>
          <a:off x="1130300" y="5238566"/>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29</xdr:row>
      <xdr:rowOff>72117</xdr:rowOff>
    </xdr:from>
    <xdr:to>
      <xdr:col>6</xdr:col>
      <xdr:colOff>561975</xdr:colOff>
      <xdr:row>30</xdr:row>
      <xdr:rowOff>2267</xdr:rowOff>
    </xdr:to>
    <xdr:sp macro="" textlink="">
      <xdr:nvSpPr>
        <xdr:cNvPr id="80" name="円/楕円 79"/>
        <xdr:cNvSpPr/>
      </xdr:nvSpPr>
      <xdr:spPr>
        <a:xfrm>
          <a:off x="4584700" y="50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25144</xdr:rowOff>
    </xdr:from>
    <xdr:ext cx="599010" cy="259045"/>
    <xdr:sp macro="" textlink="">
      <xdr:nvSpPr>
        <xdr:cNvPr id="81" name="人件費該当値テキスト"/>
        <xdr:cNvSpPr txBox="1"/>
      </xdr:nvSpPr>
      <xdr:spPr>
        <a:xfrm>
          <a:off x="4686300" y="49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145,881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106902</xdr:rowOff>
    </xdr:from>
    <xdr:to>
      <xdr:col>5</xdr:col>
      <xdr:colOff>409575</xdr:colOff>
      <xdr:row>31</xdr:row>
      <xdr:rowOff>37052</xdr:rowOff>
    </xdr:to>
    <xdr:sp macro="" textlink="">
      <xdr:nvSpPr>
        <xdr:cNvPr id="82" name="円/楕円 81"/>
        <xdr:cNvSpPr/>
      </xdr:nvSpPr>
      <xdr:spPr>
        <a:xfrm>
          <a:off x="3746500" y="52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53579</xdr:rowOff>
    </xdr:from>
    <xdr:ext cx="599010" cy="259045"/>
    <xdr:sp macro="" textlink="">
      <xdr:nvSpPr>
        <xdr:cNvPr id="83" name="テキスト ボックス 82"/>
        <xdr:cNvSpPr txBox="1"/>
      </xdr:nvSpPr>
      <xdr:spPr>
        <a:xfrm>
          <a:off x="3497794" y="502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135,055</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149441</xdr:rowOff>
    </xdr:from>
    <xdr:to>
      <xdr:col>4</xdr:col>
      <xdr:colOff>206375</xdr:colOff>
      <xdr:row>31</xdr:row>
      <xdr:rowOff>79591</xdr:rowOff>
    </xdr:to>
    <xdr:sp macro="" textlink="">
      <xdr:nvSpPr>
        <xdr:cNvPr id="84" name="円/楕円 83"/>
        <xdr:cNvSpPr/>
      </xdr:nvSpPr>
      <xdr:spPr>
        <a:xfrm>
          <a:off x="2857500" y="52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96118</xdr:rowOff>
    </xdr:from>
    <xdr:ext cx="599010" cy="259045"/>
    <xdr:sp macro="" textlink="">
      <xdr:nvSpPr>
        <xdr:cNvPr id="85" name="テキスト ボックス 84"/>
        <xdr:cNvSpPr txBox="1"/>
      </xdr:nvSpPr>
      <xdr:spPr>
        <a:xfrm>
          <a:off x="2608794" y="50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65735</xdr:rowOff>
    </xdr:from>
    <xdr:to>
      <xdr:col>3</xdr:col>
      <xdr:colOff>3175</xdr:colOff>
      <xdr:row>30</xdr:row>
      <xdr:rowOff>167335</xdr:rowOff>
    </xdr:to>
    <xdr:sp macro="" textlink="">
      <xdr:nvSpPr>
        <xdr:cNvPr id="86" name="円/楕円 85"/>
        <xdr:cNvSpPr/>
      </xdr:nvSpPr>
      <xdr:spPr>
        <a:xfrm>
          <a:off x="1968500" y="52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12412</xdr:rowOff>
    </xdr:from>
    <xdr:ext cx="599010" cy="259045"/>
    <xdr:sp macro="" textlink="">
      <xdr:nvSpPr>
        <xdr:cNvPr id="87" name="テキスト ボックス 86"/>
        <xdr:cNvSpPr txBox="1"/>
      </xdr:nvSpPr>
      <xdr:spPr>
        <a:xfrm>
          <a:off x="1719794" y="498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44266</xdr:rowOff>
    </xdr:from>
    <xdr:to>
      <xdr:col>1</xdr:col>
      <xdr:colOff>485775</xdr:colOff>
      <xdr:row>30</xdr:row>
      <xdr:rowOff>145866</xdr:rowOff>
    </xdr:to>
    <xdr:sp macro="" textlink="">
      <xdr:nvSpPr>
        <xdr:cNvPr id="88" name="円/楕円 87"/>
        <xdr:cNvSpPr/>
      </xdr:nvSpPr>
      <xdr:spPr>
        <a:xfrm>
          <a:off x="1079500" y="51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162393</xdr:rowOff>
    </xdr:from>
    <xdr:ext cx="599010" cy="259045"/>
    <xdr:sp macro="" textlink="">
      <xdr:nvSpPr>
        <xdr:cNvPr id="89" name="テキスト ボックス 88"/>
        <xdr:cNvSpPr txBox="1"/>
      </xdr:nvSpPr>
      <xdr:spPr>
        <a:xfrm>
          <a:off x="830794" y="496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115223</xdr:rowOff>
    </xdr:from>
    <xdr:to>
      <xdr:col>6</xdr:col>
      <xdr:colOff>511175</xdr:colOff>
      <xdr:row>55</xdr:row>
      <xdr:rowOff>36487</xdr:rowOff>
    </xdr:to>
    <xdr:cxnSp macro="">
      <xdr:nvCxnSpPr>
        <xdr:cNvPr id="121" name="直線コネクタ 120"/>
        <xdr:cNvCxnSpPr/>
      </xdr:nvCxnSpPr>
      <xdr:spPr>
        <a:xfrm>
          <a:off x="3797300" y="9373523"/>
          <a:ext cx="838200" cy="9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115223</xdr:rowOff>
    </xdr:from>
    <xdr:to>
      <xdr:col>5</xdr:col>
      <xdr:colOff>358775</xdr:colOff>
      <xdr:row>56</xdr:row>
      <xdr:rowOff>11096</xdr:rowOff>
    </xdr:to>
    <xdr:cxnSp macro="">
      <xdr:nvCxnSpPr>
        <xdr:cNvPr id="124" name="直線コネクタ 123"/>
        <xdr:cNvCxnSpPr/>
      </xdr:nvCxnSpPr>
      <xdr:spPr>
        <a:xfrm flipV="1">
          <a:off x="2908300" y="9373523"/>
          <a:ext cx="889000" cy="2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11096</xdr:rowOff>
    </xdr:from>
    <xdr:to>
      <xdr:col>4</xdr:col>
      <xdr:colOff>155575</xdr:colOff>
      <xdr:row>56</xdr:row>
      <xdr:rowOff>62776</xdr:rowOff>
    </xdr:to>
    <xdr:cxnSp macro="">
      <xdr:nvCxnSpPr>
        <xdr:cNvPr id="127" name="直線コネクタ 126"/>
        <xdr:cNvCxnSpPr/>
      </xdr:nvCxnSpPr>
      <xdr:spPr>
        <a:xfrm flipV="1">
          <a:off x="2019300" y="9612296"/>
          <a:ext cx="889000" cy="5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62776</xdr:rowOff>
    </xdr:from>
    <xdr:to>
      <xdr:col>2</xdr:col>
      <xdr:colOff>638175</xdr:colOff>
      <xdr:row>56</xdr:row>
      <xdr:rowOff>71789</xdr:rowOff>
    </xdr:to>
    <xdr:cxnSp macro="">
      <xdr:nvCxnSpPr>
        <xdr:cNvPr id="130" name="直線コネクタ 129"/>
        <xdr:cNvCxnSpPr/>
      </xdr:nvCxnSpPr>
      <xdr:spPr>
        <a:xfrm flipV="1">
          <a:off x="1130300" y="9663976"/>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157137</xdr:rowOff>
    </xdr:from>
    <xdr:to>
      <xdr:col>6</xdr:col>
      <xdr:colOff>561975</xdr:colOff>
      <xdr:row>55</xdr:row>
      <xdr:rowOff>87287</xdr:rowOff>
    </xdr:to>
    <xdr:sp macro="" textlink="">
      <xdr:nvSpPr>
        <xdr:cNvPr id="140" name="円/楕円 139"/>
        <xdr:cNvSpPr/>
      </xdr:nvSpPr>
      <xdr:spPr>
        <a:xfrm>
          <a:off x="4584700" y="94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8564</xdr:rowOff>
    </xdr:from>
    <xdr:ext cx="599010" cy="259045"/>
    <xdr:sp macro="" textlink="">
      <xdr:nvSpPr>
        <xdr:cNvPr id="141" name="物件費該当値テキスト"/>
        <xdr:cNvSpPr txBox="1"/>
      </xdr:nvSpPr>
      <xdr:spPr>
        <a:xfrm>
          <a:off x="4686300" y="926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105,821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64423</xdr:rowOff>
    </xdr:from>
    <xdr:to>
      <xdr:col>5</xdr:col>
      <xdr:colOff>409575</xdr:colOff>
      <xdr:row>54</xdr:row>
      <xdr:rowOff>166023</xdr:rowOff>
    </xdr:to>
    <xdr:sp macro="" textlink="">
      <xdr:nvSpPr>
        <xdr:cNvPr id="142" name="円/楕円 141"/>
        <xdr:cNvSpPr/>
      </xdr:nvSpPr>
      <xdr:spPr>
        <a:xfrm>
          <a:off x="3746500" y="93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11100</xdr:rowOff>
    </xdr:from>
    <xdr:ext cx="599010" cy="259045"/>
    <xdr:sp macro="" textlink="">
      <xdr:nvSpPr>
        <xdr:cNvPr id="143" name="テキスト ボックス 142"/>
        <xdr:cNvSpPr txBox="1"/>
      </xdr:nvSpPr>
      <xdr:spPr>
        <a:xfrm>
          <a:off x="3497794" y="909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131746</xdr:rowOff>
    </xdr:from>
    <xdr:to>
      <xdr:col>4</xdr:col>
      <xdr:colOff>206375</xdr:colOff>
      <xdr:row>56</xdr:row>
      <xdr:rowOff>61896</xdr:rowOff>
    </xdr:to>
    <xdr:sp macro="" textlink="">
      <xdr:nvSpPr>
        <xdr:cNvPr id="144" name="円/楕円 143"/>
        <xdr:cNvSpPr/>
      </xdr:nvSpPr>
      <xdr:spPr>
        <a:xfrm>
          <a:off x="2857500" y="95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78423</xdr:rowOff>
    </xdr:from>
    <xdr:ext cx="534377" cy="259045"/>
    <xdr:sp macro="" textlink="">
      <xdr:nvSpPr>
        <xdr:cNvPr id="145" name="テキスト ボックス 144"/>
        <xdr:cNvSpPr txBox="1"/>
      </xdr:nvSpPr>
      <xdr:spPr>
        <a:xfrm>
          <a:off x="2641111" y="9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11976</xdr:rowOff>
    </xdr:from>
    <xdr:to>
      <xdr:col>3</xdr:col>
      <xdr:colOff>3175</xdr:colOff>
      <xdr:row>56</xdr:row>
      <xdr:rowOff>113576</xdr:rowOff>
    </xdr:to>
    <xdr:sp macro="" textlink="">
      <xdr:nvSpPr>
        <xdr:cNvPr id="146" name="円/楕円 145"/>
        <xdr:cNvSpPr/>
      </xdr:nvSpPr>
      <xdr:spPr>
        <a:xfrm>
          <a:off x="1968500" y="96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130103</xdr:rowOff>
    </xdr:from>
    <xdr:ext cx="534377" cy="259045"/>
    <xdr:sp macro="" textlink="">
      <xdr:nvSpPr>
        <xdr:cNvPr id="147" name="テキスト ボックス 146"/>
        <xdr:cNvSpPr txBox="1"/>
      </xdr:nvSpPr>
      <xdr:spPr>
        <a:xfrm>
          <a:off x="1752111" y="93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20989</xdr:rowOff>
    </xdr:from>
    <xdr:to>
      <xdr:col>1</xdr:col>
      <xdr:colOff>485775</xdr:colOff>
      <xdr:row>56</xdr:row>
      <xdr:rowOff>122589</xdr:rowOff>
    </xdr:to>
    <xdr:sp macro="" textlink="">
      <xdr:nvSpPr>
        <xdr:cNvPr id="148" name="円/楕円 147"/>
        <xdr:cNvSpPr/>
      </xdr:nvSpPr>
      <xdr:spPr>
        <a:xfrm>
          <a:off x="1079500" y="96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139116</xdr:rowOff>
    </xdr:from>
    <xdr:ext cx="534377" cy="259045"/>
    <xdr:sp macro="" textlink="">
      <xdr:nvSpPr>
        <xdr:cNvPr id="149" name="テキスト ボックス 148"/>
        <xdr:cNvSpPr txBox="1"/>
      </xdr:nvSpPr>
      <xdr:spPr>
        <a:xfrm>
          <a:off x="863111" y="93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117022</xdr:rowOff>
    </xdr:from>
    <xdr:to>
      <xdr:col>6</xdr:col>
      <xdr:colOff>511175</xdr:colOff>
      <xdr:row>78</xdr:row>
      <xdr:rowOff>2129</xdr:rowOff>
    </xdr:to>
    <xdr:cxnSp macro="">
      <xdr:nvCxnSpPr>
        <xdr:cNvPr id="176" name="直線コネクタ 175"/>
        <xdr:cNvCxnSpPr/>
      </xdr:nvCxnSpPr>
      <xdr:spPr>
        <a:xfrm flipV="1">
          <a:off x="3797300" y="13318672"/>
          <a:ext cx="838200" cy="5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2129</xdr:rowOff>
    </xdr:from>
    <xdr:to>
      <xdr:col>5</xdr:col>
      <xdr:colOff>358775</xdr:colOff>
      <xdr:row>78</xdr:row>
      <xdr:rowOff>72949</xdr:rowOff>
    </xdr:to>
    <xdr:cxnSp macro="">
      <xdr:nvCxnSpPr>
        <xdr:cNvPr id="179" name="直線コネクタ 178"/>
        <xdr:cNvCxnSpPr/>
      </xdr:nvCxnSpPr>
      <xdr:spPr>
        <a:xfrm flipV="1">
          <a:off x="2908300" y="13375229"/>
          <a:ext cx="889000" cy="7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72949</xdr:rowOff>
    </xdr:from>
    <xdr:to>
      <xdr:col>4</xdr:col>
      <xdr:colOff>155575</xdr:colOff>
      <xdr:row>78</xdr:row>
      <xdr:rowOff>84699</xdr:rowOff>
    </xdr:to>
    <xdr:cxnSp macro="">
      <xdr:nvCxnSpPr>
        <xdr:cNvPr id="182" name="直線コネクタ 181"/>
        <xdr:cNvCxnSpPr/>
      </xdr:nvCxnSpPr>
      <xdr:spPr>
        <a:xfrm flipV="1">
          <a:off x="2019300" y="13446049"/>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84699</xdr:rowOff>
    </xdr:from>
    <xdr:to>
      <xdr:col>2</xdr:col>
      <xdr:colOff>638175</xdr:colOff>
      <xdr:row>78</xdr:row>
      <xdr:rowOff>119811</xdr:rowOff>
    </xdr:to>
    <xdr:cxnSp macro="">
      <xdr:nvCxnSpPr>
        <xdr:cNvPr id="185" name="直線コネクタ 184"/>
        <xdr:cNvCxnSpPr/>
      </xdr:nvCxnSpPr>
      <xdr:spPr>
        <a:xfrm flipV="1">
          <a:off x="1130300" y="13457799"/>
          <a:ext cx="8890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66222</xdr:rowOff>
    </xdr:from>
    <xdr:to>
      <xdr:col>6</xdr:col>
      <xdr:colOff>561975</xdr:colOff>
      <xdr:row>77</xdr:row>
      <xdr:rowOff>167822</xdr:rowOff>
    </xdr:to>
    <xdr:sp macro="" textlink="">
      <xdr:nvSpPr>
        <xdr:cNvPr id="195" name="円/楕円 194"/>
        <xdr:cNvSpPr/>
      </xdr:nvSpPr>
      <xdr:spPr>
        <a:xfrm>
          <a:off x="4584700" y="132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44649</xdr:rowOff>
    </xdr:from>
    <xdr:ext cx="469744" cy="259045"/>
    <xdr:sp macro="" textlink="">
      <xdr:nvSpPr>
        <xdr:cNvPr id="196" name="維持補修費該当値テキスト"/>
        <xdr:cNvSpPr txBox="1"/>
      </xdr:nvSpPr>
      <xdr:spPr>
        <a:xfrm>
          <a:off x="4686300" y="1324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122779</xdr:rowOff>
    </xdr:from>
    <xdr:to>
      <xdr:col>5</xdr:col>
      <xdr:colOff>409575</xdr:colOff>
      <xdr:row>78</xdr:row>
      <xdr:rowOff>52929</xdr:rowOff>
    </xdr:to>
    <xdr:sp macro="" textlink="">
      <xdr:nvSpPr>
        <xdr:cNvPr id="197" name="円/楕円 196"/>
        <xdr:cNvSpPr/>
      </xdr:nvSpPr>
      <xdr:spPr>
        <a:xfrm>
          <a:off x="3746500" y="133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44056</xdr:rowOff>
    </xdr:from>
    <xdr:ext cx="469744" cy="259045"/>
    <xdr:sp macro="" textlink="">
      <xdr:nvSpPr>
        <xdr:cNvPr id="198" name="テキスト ボックス 197"/>
        <xdr:cNvSpPr txBox="1"/>
      </xdr:nvSpPr>
      <xdr:spPr>
        <a:xfrm>
          <a:off x="3562427" y="1341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22149</xdr:rowOff>
    </xdr:from>
    <xdr:to>
      <xdr:col>4</xdr:col>
      <xdr:colOff>206375</xdr:colOff>
      <xdr:row>78</xdr:row>
      <xdr:rowOff>123749</xdr:rowOff>
    </xdr:to>
    <xdr:sp macro="" textlink="">
      <xdr:nvSpPr>
        <xdr:cNvPr id="199" name="円/楕円 198"/>
        <xdr:cNvSpPr/>
      </xdr:nvSpPr>
      <xdr:spPr>
        <a:xfrm>
          <a:off x="28575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114876</xdr:rowOff>
    </xdr:from>
    <xdr:ext cx="469744" cy="259045"/>
    <xdr:sp macro="" textlink="">
      <xdr:nvSpPr>
        <xdr:cNvPr id="200" name="テキスト ボックス 199"/>
        <xdr:cNvSpPr txBox="1"/>
      </xdr:nvSpPr>
      <xdr:spPr>
        <a:xfrm>
          <a:off x="2673427" y="1348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33899</xdr:rowOff>
    </xdr:from>
    <xdr:to>
      <xdr:col>3</xdr:col>
      <xdr:colOff>3175</xdr:colOff>
      <xdr:row>78</xdr:row>
      <xdr:rowOff>135499</xdr:rowOff>
    </xdr:to>
    <xdr:sp macro="" textlink="">
      <xdr:nvSpPr>
        <xdr:cNvPr id="201" name="円/楕円 200"/>
        <xdr:cNvSpPr/>
      </xdr:nvSpPr>
      <xdr:spPr>
        <a:xfrm>
          <a:off x="19685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126626</xdr:rowOff>
    </xdr:from>
    <xdr:ext cx="469744" cy="259045"/>
    <xdr:sp macro="" textlink="">
      <xdr:nvSpPr>
        <xdr:cNvPr id="202" name="テキスト ボックス 201"/>
        <xdr:cNvSpPr txBox="1"/>
      </xdr:nvSpPr>
      <xdr:spPr>
        <a:xfrm>
          <a:off x="1784427" y="134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69011</xdr:rowOff>
    </xdr:from>
    <xdr:to>
      <xdr:col>1</xdr:col>
      <xdr:colOff>485775</xdr:colOff>
      <xdr:row>78</xdr:row>
      <xdr:rowOff>170611</xdr:rowOff>
    </xdr:to>
    <xdr:sp macro="" textlink="">
      <xdr:nvSpPr>
        <xdr:cNvPr id="203" name="円/楕円 202"/>
        <xdr:cNvSpPr/>
      </xdr:nvSpPr>
      <xdr:spPr>
        <a:xfrm>
          <a:off x="1079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161738</xdr:rowOff>
    </xdr:from>
    <xdr:ext cx="378565" cy="259045"/>
    <xdr:sp macro="" textlink="">
      <xdr:nvSpPr>
        <xdr:cNvPr id="204" name="テキスト ボックス 203"/>
        <xdr:cNvSpPr txBox="1"/>
      </xdr:nvSpPr>
      <xdr:spPr>
        <a:xfrm>
          <a:off x="941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89827</xdr:rowOff>
    </xdr:from>
    <xdr:to>
      <xdr:col>6</xdr:col>
      <xdr:colOff>511175</xdr:colOff>
      <xdr:row>95</xdr:row>
      <xdr:rowOff>92284</xdr:rowOff>
    </xdr:to>
    <xdr:cxnSp macro="">
      <xdr:nvCxnSpPr>
        <xdr:cNvPr id="234" name="直線コネクタ 233"/>
        <xdr:cNvCxnSpPr/>
      </xdr:nvCxnSpPr>
      <xdr:spPr>
        <a:xfrm>
          <a:off x="3797300" y="16377577"/>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69536</xdr:rowOff>
    </xdr:from>
    <xdr:ext cx="534377" cy="259045"/>
    <xdr:sp macro="" textlink="">
      <xdr:nvSpPr>
        <xdr:cNvPr id="235" name="扶助費平均値テキスト"/>
        <xdr:cNvSpPr txBox="1"/>
      </xdr:nvSpPr>
      <xdr:spPr>
        <a:xfrm>
          <a:off x="4686300" y="1635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89827</xdr:rowOff>
    </xdr:from>
    <xdr:to>
      <xdr:col>5</xdr:col>
      <xdr:colOff>358775</xdr:colOff>
      <xdr:row>96</xdr:row>
      <xdr:rowOff>90303</xdr:rowOff>
    </xdr:to>
    <xdr:cxnSp macro="">
      <xdr:nvCxnSpPr>
        <xdr:cNvPr id="237" name="直線コネクタ 236"/>
        <xdr:cNvCxnSpPr/>
      </xdr:nvCxnSpPr>
      <xdr:spPr>
        <a:xfrm flipV="1">
          <a:off x="2908300" y="16377577"/>
          <a:ext cx="889000" cy="17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27894</xdr:rowOff>
    </xdr:from>
    <xdr:ext cx="534377" cy="259045"/>
    <xdr:sp macro="" textlink="">
      <xdr:nvSpPr>
        <xdr:cNvPr id="239" name="テキスト ボックス 238"/>
        <xdr:cNvSpPr txBox="1"/>
      </xdr:nvSpPr>
      <xdr:spPr>
        <a:xfrm>
          <a:off x="3530111" y="16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90303</xdr:rowOff>
    </xdr:from>
    <xdr:to>
      <xdr:col>4</xdr:col>
      <xdr:colOff>155575</xdr:colOff>
      <xdr:row>96</xdr:row>
      <xdr:rowOff>118441</xdr:rowOff>
    </xdr:to>
    <xdr:cxnSp macro="">
      <xdr:nvCxnSpPr>
        <xdr:cNvPr id="240" name="直線コネクタ 239"/>
        <xdr:cNvCxnSpPr/>
      </xdr:nvCxnSpPr>
      <xdr:spPr>
        <a:xfrm flipV="1">
          <a:off x="2019300" y="16549503"/>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155643</xdr:rowOff>
    </xdr:from>
    <xdr:ext cx="534377" cy="259045"/>
    <xdr:sp macro="" textlink="">
      <xdr:nvSpPr>
        <xdr:cNvPr id="242" name="テキスト ボックス 241"/>
        <xdr:cNvSpPr txBox="1"/>
      </xdr:nvSpPr>
      <xdr:spPr>
        <a:xfrm>
          <a:off x="2641111" y="1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118441</xdr:rowOff>
    </xdr:from>
    <xdr:to>
      <xdr:col>2</xdr:col>
      <xdr:colOff>638175</xdr:colOff>
      <xdr:row>97</xdr:row>
      <xdr:rowOff>13360</xdr:rowOff>
    </xdr:to>
    <xdr:cxnSp macro="">
      <xdr:nvCxnSpPr>
        <xdr:cNvPr id="243" name="直線コネクタ 242"/>
        <xdr:cNvCxnSpPr/>
      </xdr:nvCxnSpPr>
      <xdr:spPr>
        <a:xfrm flipV="1">
          <a:off x="1130300" y="16577641"/>
          <a:ext cx="889000" cy="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25037</xdr:rowOff>
    </xdr:from>
    <xdr:ext cx="534377" cy="259045"/>
    <xdr:sp macro="" textlink="">
      <xdr:nvSpPr>
        <xdr:cNvPr id="245" name="テキスト ボックス 244"/>
        <xdr:cNvSpPr txBox="1"/>
      </xdr:nvSpPr>
      <xdr:spPr>
        <a:xfrm>
          <a:off x="1752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41484</xdr:rowOff>
    </xdr:from>
    <xdr:to>
      <xdr:col>6</xdr:col>
      <xdr:colOff>561975</xdr:colOff>
      <xdr:row>95</xdr:row>
      <xdr:rowOff>143084</xdr:rowOff>
    </xdr:to>
    <xdr:sp macro="" textlink="">
      <xdr:nvSpPr>
        <xdr:cNvPr id="253" name="円/楕円 252"/>
        <xdr:cNvSpPr/>
      </xdr:nvSpPr>
      <xdr:spPr>
        <a:xfrm>
          <a:off x="4584700" y="163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64361</xdr:rowOff>
    </xdr:from>
    <xdr:ext cx="534377" cy="259045"/>
    <xdr:sp macro="" textlink="">
      <xdr:nvSpPr>
        <xdr:cNvPr id="254" name="扶助費該当値テキスト"/>
        <xdr:cNvSpPr txBox="1"/>
      </xdr:nvSpPr>
      <xdr:spPr>
        <a:xfrm>
          <a:off x="4686300" y="161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39027</xdr:rowOff>
    </xdr:from>
    <xdr:to>
      <xdr:col>5</xdr:col>
      <xdr:colOff>409575</xdr:colOff>
      <xdr:row>95</xdr:row>
      <xdr:rowOff>140627</xdr:rowOff>
    </xdr:to>
    <xdr:sp macro="" textlink="">
      <xdr:nvSpPr>
        <xdr:cNvPr id="255" name="円/楕円 254"/>
        <xdr:cNvSpPr/>
      </xdr:nvSpPr>
      <xdr:spPr>
        <a:xfrm>
          <a:off x="3746500" y="1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157154</xdr:rowOff>
    </xdr:from>
    <xdr:ext cx="534377" cy="259045"/>
    <xdr:sp macro="" textlink="">
      <xdr:nvSpPr>
        <xdr:cNvPr id="256" name="テキスト ボックス 255"/>
        <xdr:cNvSpPr txBox="1"/>
      </xdr:nvSpPr>
      <xdr:spPr>
        <a:xfrm>
          <a:off x="3530111" y="161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39503</xdr:rowOff>
    </xdr:from>
    <xdr:to>
      <xdr:col>4</xdr:col>
      <xdr:colOff>206375</xdr:colOff>
      <xdr:row>96</xdr:row>
      <xdr:rowOff>141103</xdr:rowOff>
    </xdr:to>
    <xdr:sp macro="" textlink="">
      <xdr:nvSpPr>
        <xdr:cNvPr id="257" name="円/楕円 256"/>
        <xdr:cNvSpPr/>
      </xdr:nvSpPr>
      <xdr:spPr>
        <a:xfrm>
          <a:off x="2857500" y="164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157630</xdr:rowOff>
    </xdr:from>
    <xdr:ext cx="534377" cy="259045"/>
    <xdr:sp macro="" textlink="">
      <xdr:nvSpPr>
        <xdr:cNvPr id="258" name="テキスト ボックス 257"/>
        <xdr:cNvSpPr txBox="1"/>
      </xdr:nvSpPr>
      <xdr:spPr>
        <a:xfrm>
          <a:off x="2641111" y="162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67641</xdr:rowOff>
    </xdr:from>
    <xdr:to>
      <xdr:col>3</xdr:col>
      <xdr:colOff>3175</xdr:colOff>
      <xdr:row>96</xdr:row>
      <xdr:rowOff>169241</xdr:rowOff>
    </xdr:to>
    <xdr:sp macro="" textlink="">
      <xdr:nvSpPr>
        <xdr:cNvPr id="259" name="円/楕円 258"/>
        <xdr:cNvSpPr/>
      </xdr:nvSpPr>
      <xdr:spPr>
        <a:xfrm>
          <a:off x="1968500" y="16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14318</xdr:rowOff>
    </xdr:from>
    <xdr:ext cx="534377" cy="259045"/>
    <xdr:sp macro="" textlink="">
      <xdr:nvSpPr>
        <xdr:cNvPr id="260" name="テキスト ボックス 259"/>
        <xdr:cNvSpPr txBox="1"/>
      </xdr:nvSpPr>
      <xdr:spPr>
        <a:xfrm>
          <a:off x="1752111" y="163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134010</xdr:rowOff>
    </xdr:from>
    <xdr:to>
      <xdr:col>1</xdr:col>
      <xdr:colOff>485775</xdr:colOff>
      <xdr:row>97</xdr:row>
      <xdr:rowOff>64160</xdr:rowOff>
    </xdr:to>
    <xdr:sp macro="" textlink="">
      <xdr:nvSpPr>
        <xdr:cNvPr id="261" name="円/楕円 260"/>
        <xdr:cNvSpPr/>
      </xdr:nvSpPr>
      <xdr:spPr>
        <a:xfrm>
          <a:off x="1079500" y="1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55287</xdr:rowOff>
    </xdr:from>
    <xdr:ext cx="534377" cy="259045"/>
    <xdr:sp macro="" textlink="">
      <xdr:nvSpPr>
        <xdr:cNvPr id="262" name="テキスト ボックス 261"/>
        <xdr:cNvSpPr txBox="1"/>
      </xdr:nvSpPr>
      <xdr:spPr>
        <a:xfrm>
          <a:off x="863111" y="166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104511</xdr:rowOff>
    </xdr:from>
    <xdr:to>
      <xdr:col>15</xdr:col>
      <xdr:colOff>180975</xdr:colOff>
      <xdr:row>37</xdr:row>
      <xdr:rowOff>68148</xdr:rowOff>
    </xdr:to>
    <xdr:cxnSp macro="">
      <xdr:nvCxnSpPr>
        <xdr:cNvPr id="292" name="直線コネクタ 291"/>
        <xdr:cNvCxnSpPr/>
      </xdr:nvCxnSpPr>
      <xdr:spPr>
        <a:xfrm flipV="1">
          <a:off x="9639300" y="6276711"/>
          <a:ext cx="838200" cy="1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3"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68148</xdr:rowOff>
    </xdr:from>
    <xdr:to>
      <xdr:col>14</xdr:col>
      <xdr:colOff>28575</xdr:colOff>
      <xdr:row>37</xdr:row>
      <xdr:rowOff>69489</xdr:rowOff>
    </xdr:to>
    <xdr:cxnSp macro="">
      <xdr:nvCxnSpPr>
        <xdr:cNvPr id="295" name="直線コネクタ 294"/>
        <xdr:cNvCxnSpPr/>
      </xdr:nvCxnSpPr>
      <xdr:spPr>
        <a:xfrm flipV="1">
          <a:off x="8750300" y="641179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297" name="テキスト ボックス 296"/>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69489</xdr:rowOff>
    </xdr:from>
    <xdr:to>
      <xdr:col>12</xdr:col>
      <xdr:colOff>511175</xdr:colOff>
      <xdr:row>37</xdr:row>
      <xdr:rowOff>108374</xdr:rowOff>
    </xdr:to>
    <xdr:cxnSp macro="">
      <xdr:nvCxnSpPr>
        <xdr:cNvPr id="298" name="直線コネクタ 297"/>
        <xdr:cNvCxnSpPr/>
      </xdr:nvCxnSpPr>
      <xdr:spPr>
        <a:xfrm flipV="1">
          <a:off x="7861300" y="6413139"/>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45145</xdr:rowOff>
    </xdr:from>
    <xdr:ext cx="534377" cy="259045"/>
    <xdr:sp macro="" textlink="">
      <xdr:nvSpPr>
        <xdr:cNvPr id="300" name="テキスト ボックス 299"/>
        <xdr:cNvSpPr txBox="1"/>
      </xdr:nvSpPr>
      <xdr:spPr>
        <a:xfrm>
          <a:off x="8483111" y="65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108374</xdr:rowOff>
    </xdr:from>
    <xdr:to>
      <xdr:col>11</xdr:col>
      <xdr:colOff>307975</xdr:colOff>
      <xdr:row>37</xdr:row>
      <xdr:rowOff>126632</xdr:rowOff>
    </xdr:to>
    <xdr:cxnSp macro="">
      <xdr:nvCxnSpPr>
        <xdr:cNvPr id="301" name="直線コネクタ 300"/>
        <xdr:cNvCxnSpPr/>
      </xdr:nvCxnSpPr>
      <xdr:spPr>
        <a:xfrm flipV="1">
          <a:off x="6972300" y="6452024"/>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3" name="テキスト ボックス 302"/>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5" name="テキスト ボックス 304"/>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53711</xdr:rowOff>
    </xdr:from>
    <xdr:to>
      <xdr:col>15</xdr:col>
      <xdr:colOff>231775</xdr:colOff>
      <xdr:row>36</xdr:row>
      <xdr:rowOff>155311</xdr:rowOff>
    </xdr:to>
    <xdr:sp macro="" textlink="">
      <xdr:nvSpPr>
        <xdr:cNvPr id="311" name="円/楕円 310"/>
        <xdr:cNvSpPr/>
      </xdr:nvSpPr>
      <xdr:spPr>
        <a:xfrm>
          <a:off x="10426700" y="62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76588</xdr:rowOff>
    </xdr:from>
    <xdr:ext cx="599010" cy="259045"/>
    <xdr:sp macro="" textlink="">
      <xdr:nvSpPr>
        <xdr:cNvPr id="312" name="補助費等該当値テキスト"/>
        <xdr:cNvSpPr txBox="1"/>
      </xdr:nvSpPr>
      <xdr:spPr>
        <a:xfrm>
          <a:off x="10528300" y="607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109,618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17348</xdr:rowOff>
    </xdr:from>
    <xdr:to>
      <xdr:col>14</xdr:col>
      <xdr:colOff>79375</xdr:colOff>
      <xdr:row>37</xdr:row>
      <xdr:rowOff>118948</xdr:rowOff>
    </xdr:to>
    <xdr:sp macro="" textlink="">
      <xdr:nvSpPr>
        <xdr:cNvPr id="313" name="円/楕円 312"/>
        <xdr:cNvSpPr/>
      </xdr:nvSpPr>
      <xdr:spPr>
        <a:xfrm>
          <a:off x="95885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135475</xdr:rowOff>
    </xdr:from>
    <xdr:ext cx="534377" cy="259045"/>
    <xdr:sp macro="" textlink="">
      <xdr:nvSpPr>
        <xdr:cNvPr id="314" name="テキスト ボックス 313"/>
        <xdr:cNvSpPr txBox="1"/>
      </xdr:nvSpPr>
      <xdr:spPr>
        <a:xfrm>
          <a:off x="9372111" y="61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18689</xdr:rowOff>
    </xdr:from>
    <xdr:to>
      <xdr:col>12</xdr:col>
      <xdr:colOff>561975</xdr:colOff>
      <xdr:row>37</xdr:row>
      <xdr:rowOff>120289</xdr:rowOff>
    </xdr:to>
    <xdr:sp macro="" textlink="">
      <xdr:nvSpPr>
        <xdr:cNvPr id="315" name="円/楕円 314"/>
        <xdr:cNvSpPr/>
      </xdr:nvSpPr>
      <xdr:spPr>
        <a:xfrm>
          <a:off x="8699500" y="63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136816</xdr:rowOff>
    </xdr:from>
    <xdr:ext cx="534377" cy="259045"/>
    <xdr:sp macro="" textlink="">
      <xdr:nvSpPr>
        <xdr:cNvPr id="316" name="テキスト ボックス 315"/>
        <xdr:cNvSpPr txBox="1"/>
      </xdr:nvSpPr>
      <xdr:spPr>
        <a:xfrm>
          <a:off x="8483111" y="613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57574</xdr:rowOff>
    </xdr:from>
    <xdr:to>
      <xdr:col>11</xdr:col>
      <xdr:colOff>358775</xdr:colOff>
      <xdr:row>37</xdr:row>
      <xdr:rowOff>159174</xdr:rowOff>
    </xdr:to>
    <xdr:sp macro="" textlink="">
      <xdr:nvSpPr>
        <xdr:cNvPr id="317" name="円/楕円 316"/>
        <xdr:cNvSpPr/>
      </xdr:nvSpPr>
      <xdr:spPr>
        <a:xfrm>
          <a:off x="7810500" y="64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4251</xdr:rowOff>
    </xdr:from>
    <xdr:ext cx="534377" cy="259045"/>
    <xdr:sp macro="" textlink="">
      <xdr:nvSpPr>
        <xdr:cNvPr id="318" name="テキスト ボックス 317"/>
        <xdr:cNvSpPr txBox="1"/>
      </xdr:nvSpPr>
      <xdr:spPr>
        <a:xfrm>
          <a:off x="7594111" y="61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75832</xdr:rowOff>
    </xdr:from>
    <xdr:to>
      <xdr:col>10</xdr:col>
      <xdr:colOff>155575</xdr:colOff>
      <xdr:row>38</xdr:row>
      <xdr:rowOff>5982</xdr:rowOff>
    </xdr:to>
    <xdr:sp macro="" textlink="">
      <xdr:nvSpPr>
        <xdr:cNvPr id="319" name="円/楕円 318"/>
        <xdr:cNvSpPr/>
      </xdr:nvSpPr>
      <xdr:spPr>
        <a:xfrm>
          <a:off x="6921500" y="64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22509</xdr:rowOff>
    </xdr:from>
    <xdr:ext cx="534377" cy="259045"/>
    <xdr:sp macro="" textlink="">
      <xdr:nvSpPr>
        <xdr:cNvPr id="320" name="テキスト ボックス 319"/>
        <xdr:cNvSpPr txBox="1"/>
      </xdr:nvSpPr>
      <xdr:spPr>
        <a:xfrm>
          <a:off x="6705111" y="61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59110</xdr:rowOff>
    </xdr:from>
    <xdr:to>
      <xdr:col>15</xdr:col>
      <xdr:colOff>180975</xdr:colOff>
      <xdr:row>55</xdr:row>
      <xdr:rowOff>10047</xdr:rowOff>
    </xdr:to>
    <xdr:cxnSp macro="">
      <xdr:nvCxnSpPr>
        <xdr:cNvPr id="347" name="直線コネクタ 346"/>
        <xdr:cNvCxnSpPr/>
      </xdr:nvCxnSpPr>
      <xdr:spPr>
        <a:xfrm>
          <a:off x="9639300" y="9145960"/>
          <a:ext cx="838200" cy="29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48"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59110</xdr:rowOff>
    </xdr:from>
    <xdr:to>
      <xdr:col>14</xdr:col>
      <xdr:colOff>28575</xdr:colOff>
      <xdr:row>55</xdr:row>
      <xdr:rowOff>60865</xdr:rowOff>
    </xdr:to>
    <xdr:cxnSp macro="">
      <xdr:nvCxnSpPr>
        <xdr:cNvPr id="350" name="直線コネクタ 349"/>
        <xdr:cNvCxnSpPr/>
      </xdr:nvCxnSpPr>
      <xdr:spPr>
        <a:xfrm flipV="1">
          <a:off x="8750300" y="9145960"/>
          <a:ext cx="889000" cy="3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59586</xdr:rowOff>
    </xdr:from>
    <xdr:ext cx="599010" cy="259045"/>
    <xdr:sp macro="" textlink="">
      <xdr:nvSpPr>
        <xdr:cNvPr id="352" name="テキスト ボックス 351"/>
        <xdr:cNvSpPr txBox="1"/>
      </xdr:nvSpPr>
      <xdr:spPr>
        <a:xfrm>
          <a:off x="9339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39623</xdr:rowOff>
    </xdr:from>
    <xdr:to>
      <xdr:col>12</xdr:col>
      <xdr:colOff>511175</xdr:colOff>
      <xdr:row>55</xdr:row>
      <xdr:rowOff>60865</xdr:rowOff>
    </xdr:to>
    <xdr:cxnSp macro="">
      <xdr:nvCxnSpPr>
        <xdr:cNvPr id="353" name="直線コネクタ 352"/>
        <xdr:cNvCxnSpPr/>
      </xdr:nvCxnSpPr>
      <xdr:spPr>
        <a:xfrm>
          <a:off x="7861300" y="9126473"/>
          <a:ext cx="889000" cy="36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155914</xdr:rowOff>
    </xdr:from>
    <xdr:ext cx="599010" cy="259045"/>
    <xdr:sp macro="" textlink="">
      <xdr:nvSpPr>
        <xdr:cNvPr id="355" name="テキスト ボックス 354"/>
        <xdr:cNvSpPr txBox="1"/>
      </xdr:nvSpPr>
      <xdr:spPr>
        <a:xfrm>
          <a:off x="8450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39623</xdr:rowOff>
    </xdr:from>
    <xdr:to>
      <xdr:col>11</xdr:col>
      <xdr:colOff>307975</xdr:colOff>
      <xdr:row>54</xdr:row>
      <xdr:rowOff>92466</xdr:rowOff>
    </xdr:to>
    <xdr:cxnSp macro="">
      <xdr:nvCxnSpPr>
        <xdr:cNvPr id="356" name="直線コネクタ 355"/>
        <xdr:cNvCxnSpPr/>
      </xdr:nvCxnSpPr>
      <xdr:spPr>
        <a:xfrm flipV="1">
          <a:off x="6972300" y="9126473"/>
          <a:ext cx="889000" cy="2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162511</xdr:rowOff>
    </xdr:from>
    <xdr:ext cx="534377" cy="259045"/>
    <xdr:sp macro="" textlink="">
      <xdr:nvSpPr>
        <xdr:cNvPr id="358" name="テキスト ボックス 357"/>
        <xdr:cNvSpPr txBox="1"/>
      </xdr:nvSpPr>
      <xdr:spPr>
        <a:xfrm>
          <a:off x="7594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109238</xdr:rowOff>
    </xdr:from>
    <xdr:ext cx="534377" cy="259045"/>
    <xdr:sp macro="" textlink="">
      <xdr:nvSpPr>
        <xdr:cNvPr id="360" name="テキスト ボックス 359"/>
        <xdr:cNvSpPr txBox="1"/>
      </xdr:nvSpPr>
      <xdr:spPr>
        <a:xfrm>
          <a:off x="6705111" y="97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130697</xdr:rowOff>
    </xdr:from>
    <xdr:to>
      <xdr:col>15</xdr:col>
      <xdr:colOff>231775</xdr:colOff>
      <xdr:row>55</xdr:row>
      <xdr:rowOff>60847</xdr:rowOff>
    </xdr:to>
    <xdr:sp macro="" textlink="">
      <xdr:nvSpPr>
        <xdr:cNvPr id="366" name="円/楕円 365"/>
        <xdr:cNvSpPr/>
      </xdr:nvSpPr>
      <xdr:spPr>
        <a:xfrm>
          <a:off x="10426700" y="93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153574</xdr:rowOff>
    </xdr:from>
    <xdr:ext cx="599010" cy="259045"/>
    <xdr:sp macro="" textlink="">
      <xdr:nvSpPr>
        <xdr:cNvPr id="367" name="普通建設事業費該当値テキスト"/>
        <xdr:cNvSpPr txBox="1"/>
      </xdr:nvSpPr>
      <xdr:spPr>
        <a:xfrm>
          <a:off x="10528300" y="924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140,858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8310</xdr:rowOff>
    </xdr:from>
    <xdr:to>
      <xdr:col>14</xdr:col>
      <xdr:colOff>79375</xdr:colOff>
      <xdr:row>53</xdr:row>
      <xdr:rowOff>109910</xdr:rowOff>
    </xdr:to>
    <xdr:sp macro="" textlink="">
      <xdr:nvSpPr>
        <xdr:cNvPr id="368" name="円/楕円 367"/>
        <xdr:cNvSpPr/>
      </xdr:nvSpPr>
      <xdr:spPr>
        <a:xfrm>
          <a:off x="9588500" y="9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126437</xdr:rowOff>
    </xdr:from>
    <xdr:ext cx="599010" cy="259045"/>
    <xdr:sp macro="" textlink="">
      <xdr:nvSpPr>
        <xdr:cNvPr id="369" name="テキスト ボックス 368"/>
        <xdr:cNvSpPr txBox="1"/>
      </xdr:nvSpPr>
      <xdr:spPr>
        <a:xfrm>
          <a:off x="9339794" y="887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205,127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10065</xdr:rowOff>
    </xdr:from>
    <xdr:to>
      <xdr:col>12</xdr:col>
      <xdr:colOff>561975</xdr:colOff>
      <xdr:row>55</xdr:row>
      <xdr:rowOff>111665</xdr:rowOff>
    </xdr:to>
    <xdr:sp macro="" textlink="">
      <xdr:nvSpPr>
        <xdr:cNvPr id="370" name="円/楕円 369"/>
        <xdr:cNvSpPr/>
      </xdr:nvSpPr>
      <xdr:spPr>
        <a:xfrm>
          <a:off x="8699500" y="94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128192</xdr:rowOff>
    </xdr:from>
    <xdr:ext cx="599010" cy="259045"/>
    <xdr:sp macro="" textlink="">
      <xdr:nvSpPr>
        <xdr:cNvPr id="371" name="テキスト ボックス 370"/>
        <xdr:cNvSpPr txBox="1"/>
      </xdr:nvSpPr>
      <xdr:spPr>
        <a:xfrm>
          <a:off x="8450794" y="921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129,743</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160273</xdr:rowOff>
    </xdr:from>
    <xdr:to>
      <xdr:col>11</xdr:col>
      <xdr:colOff>358775</xdr:colOff>
      <xdr:row>53</xdr:row>
      <xdr:rowOff>90423</xdr:rowOff>
    </xdr:to>
    <xdr:sp macro="" textlink="">
      <xdr:nvSpPr>
        <xdr:cNvPr id="372" name="円/楕円 371"/>
        <xdr:cNvSpPr/>
      </xdr:nvSpPr>
      <xdr:spPr>
        <a:xfrm>
          <a:off x="7810500" y="907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106950</xdr:rowOff>
    </xdr:from>
    <xdr:ext cx="599010" cy="259045"/>
    <xdr:sp macro="" textlink="">
      <xdr:nvSpPr>
        <xdr:cNvPr id="373" name="テキスト ボックス 372"/>
        <xdr:cNvSpPr txBox="1"/>
      </xdr:nvSpPr>
      <xdr:spPr>
        <a:xfrm>
          <a:off x="7561794" y="88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209,389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41666</xdr:rowOff>
    </xdr:from>
    <xdr:to>
      <xdr:col>10</xdr:col>
      <xdr:colOff>155575</xdr:colOff>
      <xdr:row>54</xdr:row>
      <xdr:rowOff>143266</xdr:rowOff>
    </xdr:to>
    <xdr:sp macro="" textlink="">
      <xdr:nvSpPr>
        <xdr:cNvPr id="374" name="円/楕円 373"/>
        <xdr:cNvSpPr/>
      </xdr:nvSpPr>
      <xdr:spPr>
        <a:xfrm>
          <a:off x="6921500" y="929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159793</xdr:rowOff>
    </xdr:from>
    <xdr:ext cx="599010" cy="259045"/>
    <xdr:sp macro="" textlink="">
      <xdr:nvSpPr>
        <xdr:cNvPr id="375" name="テキスト ボックス 374"/>
        <xdr:cNvSpPr txBox="1"/>
      </xdr:nvSpPr>
      <xdr:spPr>
        <a:xfrm>
          <a:off x="6672794" y="907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52463</xdr:rowOff>
    </xdr:from>
    <xdr:to>
      <xdr:col>15</xdr:col>
      <xdr:colOff>180975</xdr:colOff>
      <xdr:row>72</xdr:row>
      <xdr:rowOff>137058</xdr:rowOff>
    </xdr:to>
    <xdr:cxnSp macro="">
      <xdr:nvCxnSpPr>
        <xdr:cNvPr id="404" name="直線コネクタ 403"/>
        <xdr:cNvCxnSpPr/>
      </xdr:nvCxnSpPr>
      <xdr:spPr>
        <a:xfrm flipV="1">
          <a:off x="9639300" y="12396863"/>
          <a:ext cx="838200" cy="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05"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90631</xdr:rowOff>
    </xdr:from>
    <xdr:ext cx="534377" cy="259045"/>
    <xdr:sp macro="" textlink="">
      <xdr:nvSpPr>
        <xdr:cNvPr id="408" name="テキスト ボックス 407"/>
        <xdr:cNvSpPr txBox="1"/>
      </xdr:nvSpPr>
      <xdr:spPr>
        <a:xfrm>
          <a:off x="9372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1663</xdr:rowOff>
    </xdr:from>
    <xdr:to>
      <xdr:col>15</xdr:col>
      <xdr:colOff>231775</xdr:colOff>
      <xdr:row>72</xdr:row>
      <xdr:rowOff>103263</xdr:rowOff>
    </xdr:to>
    <xdr:sp macro="" textlink="">
      <xdr:nvSpPr>
        <xdr:cNvPr id="414" name="円/楕円 413"/>
        <xdr:cNvSpPr/>
      </xdr:nvSpPr>
      <xdr:spPr>
        <a:xfrm>
          <a:off x="10426700" y="12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24540</xdr:rowOff>
    </xdr:from>
    <xdr:ext cx="534377" cy="259045"/>
    <xdr:sp macro="" textlink="">
      <xdr:nvSpPr>
        <xdr:cNvPr id="415" name="普通建設事業費 （ うち新規整備　）該当値テキスト"/>
        <xdr:cNvSpPr txBox="1"/>
      </xdr:nvSpPr>
      <xdr:spPr>
        <a:xfrm>
          <a:off x="10528300" y="121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93,869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86258</xdr:rowOff>
    </xdr:from>
    <xdr:to>
      <xdr:col>14</xdr:col>
      <xdr:colOff>79375</xdr:colOff>
      <xdr:row>73</xdr:row>
      <xdr:rowOff>16408</xdr:rowOff>
    </xdr:to>
    <xdr:sp macro="" textlink="">
      <xdr:nvSpPr>
        <xdr:cNvPr id="416" name="円/楕円 415"/>
        <xdr:cNvSpPr/>
      </xdr:nvSpPr>
      <xdr:spPr>
        <a:xfrm>
          <a:off x="9588500" y="124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32935</xdr:rowOff>
    </xdr:from>
    <xdr:ext cx="534377" cy="259045"/>
    <xdr:sp macro="" textlink="">
      <xdr:nvSpPr>
        <xdr:cNvPr id="417" name="テキスト ボックス 416"/>
        <xdr:cNvSpPr txBox="1"/>
      </xdr:nvSpPr>
      <xdr:spPr>
        <a:xfrm>
          <a:off x="9372111" y="122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166515</xdr:rowOff>
    </xdr:from>
    <xdr:to>
      <xdr:col>15</xdr:col>
      <xdr:colOff>180975</xdr:colOff>
      <xdr:row>97</xdr:row>
      <xdr:rowOff>29910</xdr:rowOff>
    </xdr:to>
    <xdr:cxnSp macro="">
      <xdr:nvCxnSpPr>
        <xdr:cNvPr id="442" name="直線コネクタ 441"/>
        <xdr:cNvCxnSpPr/>
      </xdr:nvCxnSpPr>
      <xdr:spPr>
        <a:xfrm>
          <a:off x="9639300" y="16282815"/>
          <a:ext cx="838200" cy="37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171083</xdr:rowOff>
    </xdr:from>
    <xdr:ext cx="534377" cy="259045"/>
    <xdr:sp macro="" textlink="">
      <xdr:nvSpPr>
        <xdr:cNvPr id="446" name="テキスト ボックス 445"/>
        <xdr:cNvSpPr txBox="1"/>
      </xdr:nvSpPr>
      <xdr:spPr>
        <a:xfrm>
          <a:off x="9372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150560</xdr:rowOff>
    </xdr:from>
    <xdr:to>
      <xdr:col>15</xdr:col>
      <xdr:colOff>231775</xdr:colOff>
      <xdr:row>97</xdr:row>
      <xdr:rowOff>80710</xdr:rowOff>
    </xdr:to>
    <xdr:sp macro="" textlink="">
      <xdr:nvSpPr>
        <xdr:cNvPr id="452" name="円/楕円 451"/>
        <xdr:cNvSpPr/>
      </xdr:nvSpPr>
      <xdr:spPr>
        <a:xfrm>
          <a:off x="10426700" y="166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128987</xdr:rowOff>
    </xdr:from>
    <xdr:ext cx="534377" cy="259045"/>
    <xdr:sp macro="" textlink="">
      <xdr:nvSpPr>
        <xdr:cNvPr id="453" name="普通建設事業費 （ うち更新整備　）該当値テキスト"/>
        <xdr:cNvSpPr txBox="1"/>
      </xdr:nvSpPr>
      <xdr:spPr>
        <a:xfrm>
          <a:off x="10528300" y="165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115715</xdr:rowOff>
    </xdr:from>
    <xdr:to>
      <xdr:col>14</xdr:col>
      <xdr:colOff>79375</xdr:colOff>
      <xdr:row>95</xdr:row>
      <xdr:rowOff>45865</xdr:rowOff>
    </xdr:to>
    <xdr:sp macro="" textlink="">
      <xdr:nvSpPr>
        <xdr:cNvPr id="454" name="円/楕円 453"/>
        <xdr:cNvSpPr/>
      </xdr:nvSpPr>
      <xdr:spPr>
        <a:xfrm>
          <a:off x="9588500" y="16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62392</xdr:rowOff>
    </xdr:from>
    <xdr:ext cx="534377" cy="259045"/>
    <xdr:sp macro="" textlink="">
      <xdr:nvSpPr>
        <xdr:cNvPr id="455" name="テキスト ボックス 454"/>
        <xdr:cNvSpPr txBox="1"/>
      </xdr:nvSpPr>
      <xdr:spPr>
        <a:xfrm>
          <a:off x="9372111" y="16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87427</xdr:rowOff>
    </xdr:from>
    <xdr:to>
      <xdr:col>23</xdr:col>
      <xdr:colOff>517525</xdr:colOff>
      <xdr:row>38</xdr:row>
      <xdr:rowOff>146824</xdr:rowOff>
    </xdr:to>
    <xdr:cxnSp macro="">
      <xdr:nvCxnSpPr>
        <xdr:cNvPr id="484" name="直線コネクタ 483"/>
        <xdr:cNvCxnSpPr/>
      </xdr:nvCxnSpPr>
      <xdr:spPr>
        <a:xfrm flipV="1">
          <a:off x="15481300" y="6431077"/>
          <a:ext cx="838200" cy="23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152061</xdr:rowOff>
    </xdr:from>
    <xdr:ext cx="469744" cy="259045"/>
    <xdr:sp macro="" textlink="">
      <xdr:nvSpPr>
        <xdr:cNvPr id="485" name="災害復旧事業費平均値テキスト"/>
        <xdr:cNvSpPr txBox="1"/>
      </xdr:nvSpPr>
      <xdr:spPr>
        <a:xfrm>
          <a:off x="16370300" y="649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117488</xdr:rowOff>
    </xdr:from>
    <xdr:to>
      <xdr:col>22</xdr:col>
      <xdr:colOff>365125</xdr:colOff>
      <xdr:row>38</xdr:row>
      <xdr:rowOff>146824</xdr:rowOff>
    </xdr:to>
    <xdr:cxnSp macro="">
      <xdr:nvCxnSpPr>
        <xdr:cNvPr id="487" name="直線コネクタ 486"/>
        <xdr:cNvCxnSpPr/>
      </xdr:nvCxnSpPr>
      <xdr:spPr>
        <a:xfrm>
          <a:off x="14592300" y="6289688"/>
          <a:ext cx="889000" cy="3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100495</xdr:rowOff>
    </xdr:from>
    <xdr:to>
      <xdr:col>21</xdr:col>
      <xdr:colOff>161925</xdr:colOff>
      <xdr:row>36</xdr:row>
      <xdr:rowOff>117488</xdr:rowOff>
    </xdr:to>
    <xdr:cxnSp macro="">
      <xdr:nvCxnSpPr>
        <xdr:cNvPr id="490" name="直線コネクタ 489"/>
        <xdr:cNvCxnSpPr/>
      </xdr:nvCxnSpPr>
      <xdr:spPr>
        <a:xfrm>
          <a:off x="13703300" y="5586895"/>
          <a:ext cx="889000" cy="7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152290</xdr:rowOff>
    </xdr:from>
    <xdr:ext cx="469744" cy="259045"/>
    <xdr:sp macro="" textlink="">
      <xdr:nvSpPr>
        <xdr:cNvPr id="492" name="テキスト ボックス 491"/>
        <xdr:cNvSpPr txBox="1"/>
      </xdr:nvSpPr>
      <xdr:spPr>
        <a:xfrm>
          <a:off x="14357427" y="64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100495</xdr:rowOff>
    </xdr:from>
    <xdr:to>
      <xdr:col>19</xdr:col>
      <xdr:colOff>644525</xdr:colOff>
      <xdr:row>36</xdr:row>
      <xdr:rowOff>1854</xdr:rowOff>
    </xdr:to>
    <xdr:cxnSp macro="">
      <xdr:nvCxnSpPr>
        <xdr:cNvPr id="493" name="直線コネクタ 492"/>
        <xdr:cNvCxnSpPr/>
      </xdr:nvCxnSpPr>
      <xdr:spPr>
        <a:xfrm flipV="1">
          <a:off x="12814300" y="5586895"/>
          <a:ext cx="889000" cy="58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96893</xdr:rowOff>
    </xdr:from>
    <xdr:ext cx="469744" cy="259045"/>
    <xdr:sp macro="" textlink="">
      <xdr:nvSpPr>
        <xdr:cNvPr id="495" name="テキスト ボックス 494"/>
        <xdr:cNvSpPr txBox="1"/>
      </xdr:nvSpPr>
      <xdr:spPr>
        <a:xfrm>
          <a:off x="13468427" y="64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6557</xdr:rowOff>
    </xdr:from>
    <xdr:ext cx="534377" cy="259045"/>
    <xdr:sp macro="" textlink="">
      <xdr:nvSpPr>
        <xdr:cNvPr id="497" name="テキスト ボックス 496"/>
        <xdr:cNvSpPr txBox="1"/>
      </xdr:nvSpPr>
      <xdr:spPr>
        <a:xfrm>
          <a:off x="12547111" y="63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36627</xdr:rowOff>
    </xdr:from>
    <xdr:to>
      <xdr:col>23</xdr:col>
      <xdr:colOff>568325</xdr:colOff>
      <xdr:row>37</xdr:row>
      <xdr:rowOff>138227</xdr:rowOff>
    </xdr:to>
    <xdr:sp macro="" textlink="">
      <xdr:nvSpPr>
        <xdr:cNvPr id="503" name="円/楕円 502"/>
        <xdr:cNvSpPr/>
      </xdr:nvSpPr>
      <xdr:spPr>
        <a:xfrm>
          <a:off x="16268700" y="63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59504</xdr:rowOff>
    </xdr:from>
    <xdr:ext cx="469744" cy="259045"/>
    <xdr:sp macro="" textlink="">
      <xdr:nvSpPr>
        <xdr:cNvPr id="504" name="災害復旧事業費該当値テキスト"/>
        <xdr:cNvSpPr txBox="1"/>
      </xdr:nvSpPr>
      <xdr:spPr>
        <a:xfrm>
          <a:off x="16370300" y="623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96024</xdr:rowOff>
    </xdr:from>
    <xdr:to>
      <xdr:col>22</xdr:col>
      <xdr:colOff>415925</xdr:colOff>
      <xdr:row>39</xdr:row>
      <xdr:rowOff>26174</xdr:rowOff>
    </xdr:to>
    <xdr:sp macro="" textlink="">
      <xdr:nvSpPr>
        <xdr:cNvPr id="505" name="円/楕円 504"/>
        <xdr:cNvSpPr/>
      </xdr:nvSpPr>
      <xdr:spPr>
        <a:xfrm>
          <a:off x="15430500" y="66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17301</xdr:rowOff>
    </xdr:from>
    <xdr:ext cx="469744" cy="259045"/>
    <xdr:sp macro="" textlink="">
      <xdr:nvSpPr>
        <xdr:cNvPr id="506" name="テキスト ボックス 505"/>
        <xdr:cNvSpPr txBox="1"/>
      </xdr:nvSpPr>
      <xdr:spPr>
        <a:xfrm>
          <a:off x="15246427" y="67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66688</xdr:rowOff>
    </xdr:from>
    <xdr:to>
      <xdr:col>21</xdr:col>
      <xdr:colOff>212725</xdr:colOff>
      <xdr:row>36</xdr:row>
      <xdr:rowOff>168288</xdr:rowOff>
    </xdr:to>
    <xdr:sp macro="" textlink="">
      <xdr:nvSpPr>
        <xdr:cNvPr id="507" name="円/楕円 506"/>
        <xdr:cNvSpPr/>
      </xdr:nvSpPr>
      <xdr:spPr>
        <a:xfrm>
          <a:off x="14541500" y="62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13365</xdr:rowOff>
    </xdr:from>
    <xdr:ext cx="534377" cy="259045"/>
    <xdr:sp macro="" textlink="">
      <xdr:nvSpPr>
        <xdr:cNvPr id="508" name="テキスト ボックス 507"/>
        <xdr:cNvSpPr txBox="1"/>
      </xdr:nvSpPr>
      <xdr:spPr>
        <a:xfrm>
          <a:off x="14325111" y="601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49695</xdr:rowOff>
    </xdr:from>
    <xdr:to>
      <xdr:col>20</xdr:col>
      <xdr:colOff>9525</xdr:colOff>
      <xdr:row>32</xdr:row>
      <xdr:rowOff>151295</xdr:rowOff>
    </xdr:to>
    <xdr:sp macro="" textlink="">
      <xdr:nvSpPr>
        <xdr:cNvPr id="509" name="円/楕円 508"/>
        <xdr:cNvSpPr/>
      </xdr:nvSpPr>
      <xdr:spPr>
        <a:xfrm>
          <a:off x="13652500" y="55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167822</xdr:rowOff>
    </xdr:from>
    <xdr:ext cx="534377" cy="259045"/>
    <xdr:sp macro="" textlink="">
      <xdr:nvSpPr>
        <xdr:cNvPr id="510" name="テキスト ボックス 509"/>
        <xdr:cNvSpPr txBox="1"/>
      </xdr:nvSpPr>
      <xdr:spPr>
        <a:xfrm>
          <a:off x="13436111" y="53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122504</xdr:rowOff>
    </xdr:from>
    <xdr:to>
      <xdr:col>18</xdr:col>
      <xdr:colOff>492125</xdr:colOff>
      <xdr:row>36</xdr:row>
      <xdr:rowOff>52654</xdr:rowOff>
    </xdr:to>
    <xdr:sp macro="" textlink="">
      <xdr:nvSpPr>
        <xdr:cNvPr id="511" name="円/楕円 510"/>
        <xdr:cNvSpPr/>
      </xdr:nvSpPr>
      <xdr:spPr>
        <a:xfrm>
          <a:off x="12763500" y="61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69181</xdr:rowOff>
    </xdr:from>
    <xdr:ext cx="534377" cy="259045"/>
    <xdr:sp macro="" textlink="">
      <xdr:nvSpPr>
        <xdr:cNvPr id="512" name="テキスト ボックス 511"/>
        <xdr:cNvSpPr txBox="1"/>
      </xdr:nvSpPr>
      <xdr:spPr>
        <a:xfrm>
          <a:off x="12547111" y="58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103442</xdr:rowOff>
    </xdr:from>
    <xdr:to>
      <xdr:col>23</xdr:col>
      <xdr:colOff>517525</xdr:colOff>
      <xdr:row>74</xdr:row>
      <xdr:rowOff>156769</xdr:rowOff>
    </xdr:to>
    <xdr:cxnSp macro="">
      <xdr:nvCxnSpPr>
        <xdr:cNvPr id="591" name="直線コネクタ 590"/>
        <xdr:cNvCxnSpPr/>
      </xdr:nvCxnSpPr>
      <xdr:spPr>
        <a:xfrm>
          <a:off x="15481300" y="12790742"/>
          <a:ext cx="8382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76746</xdr:rowOff>
    </xdr:from>
    <xdr:to>
      <xdr:col>22</xdr:col>
      <xdr:colOff>365125</xdr:colOff>
      <xdr:row>74</xdr:row>
      <xdr:rowOff>103442</xdr:rowOff>
    </xdr:to>
    <xdr:cxnSp macro="">
      <xdr:nvCxnSpPr>
        <xdr:cNvPr id="594" name="直線コネクタ 593"/>
        <xdr:cNvCxnSpPr/>
      </xdr:nvCxnSpPr>
      <xdr:spPr>
        <a:xfrm>
          <a:off x="14592300" y="12764046"/>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49403</xdr:rowOff>
    </xdr:from>
    <xdr:to>
      <xdr:col>21</xdr:col>
      <xdr:colOff>161925</xdr:colOff>
      <xdr:row>74</xdr:row>
      <xdr:rowOff>76746</xdr:rowOff>
    </xdr:to>
    <xdr:cxnSp macro="">
      <xdr:nvCxnSpPr>
        <xdr:cNvPr id="597" name="直線コネクタ 596"/>
        <xdr:cNvCxnSpPr/>
      </xdr:nvCxnSpPr>
      <xdr:spPr>
        <a:xfrm>
          <a:off x="13703300" y="12736703"/>
          <a:ext cx="8890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25756</xdr:rowOff>
    </xdr:from>
    <xdr:to>
      <xdr:col>19</xdr:col>
      <xdr:colOff>644525</xdr:colOff>
      <xdr:row>74</xdr:row>
      <xdr:rowOff>49403</xdr:rowOff>
    </xdr:to>
    <xdr:cxnSp macro="">
      <xdr:nvCxnSpPr>
        <xdr:cNvPr id="600" name="直線コネクタ 599"/>
        <xdr:cNvCxnSpPr/>
      </xdr:nvCxnSpPr>
      <xdr:spPr>
        <a:xfrm>
          <a:off x="12814300" y="12713056"/>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2" name="テキスト ボックス 601"/>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4" name="テキスト ボックス 603"/>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105969</xdr:rowOff>
    </xdr:from>
    <xdr:to>
      <xdr:col>23</xdr:col>
      <xdr:colOff>568325</xdr:colOff>
      <xdr:row>75</xdr:row>
      <xdr:rowOff>36119</xdr:rowOff>
    </xdr:to>
    <xdr:sp macro="" textlink="">
      <xdr:nvSpPr>
        <xdr:cNvPr id="610" name="円/楕円 609"/>
        <xdr:cNvSpPr/>
      </xdr:nvSpPr>
      <xdr:spPr>
        <a:xfrm>
          <a:off x="16268700" y="127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128846</xdr:rowOff>
    </xdr:from>
    <xdr:ext cx="534377" cy="259045"/>
    <xdr:sp macro="" textlink="">
      <xdr:nvSpPr>
        <xdr:cNvPr id="611" name="公債費該当値テキスト"/>
        <xdr:cNvSpPr txBox="1"/>
      </xdr:nvSpPr>
      <xdr:spPr>
        <a:xfrm>
          <a:off x="16370300" y="1264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88,656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52642</xdr:rowOff>
    </xdr:from>
    <xdr:to>
      <xdr:col>22</xdr:col>
      <xdr:colOff>415925</xdr:colOff>
      <xdr:row>74</xdr:row>
      <xdr:rowOff>154242</xdr:rowOff>
    </xdr:to>
    <xdr:sp macro="" textlink="">
      <xdr:nvSpPr>
        <xdr:cNvPr id="612" name="円/楕円 611"/>
        <xdr:cNvSpPr/>
      </xdr:nvSpPr>
      <xdr:spPr>
        <a:xfrm>
          <a:off x="15430500" y="127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170769</xdr:rowOff>
    </xdr:from>
    <xdr:ext cx="534377" cy="259045"/>
    <xdr:sp macro="" textlink="">
      <xdr:nvSpPr>
        <xdr:cNvPr id="613" name="テキスト ボックス 612"/>
        <xdr:cNvSpPr txBox="1"/>
      </xdr:nvSpPr>
      <xdr:spPr>
        <a:xfrm>
          <a:off x="15214111" y="125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25946</xdr:rowOff>
    </xdr:from>
    <xdr:to>
      <xdr:col>21</xdr:col>
      <xdr:colOff>212725</xdr:colOff>
      <xdr:row>74</xdr:row>
      <xdr:rowOff>127546</xdr:rowOff>
    </xdr:to>
    <xdr:sp macro="" textlink="">
      <xdr:nvSpPr>
        <xdr:cNvPr id="614" name="円/楕円 613"/>
        <xdr:cNvSpPr/>
      </xdr:nvSpPr>
      <xdr:spPr>
        <a:xfrm>
          <a:off x="14541500" y="127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144073</xdr:rowOff>
    </xdr:from>
    <xdr:ext cx="534377" cy="259045"/>
    <xdr:sp macro="" textlink="">
      <xdr:nvSpPr>
        <xdr:cNvPr id="615" name="テキスト ボックス 614"/>
        <xdr:cNvSpPr txBox="1"/>
      </xdr:nvSpPr>
      <xdr:spPr>
        <a:xfrm>
          <a:off x="14325111" y="124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170053</xdr:rowOff>
    </xdr:from>
    <xdr:to>
      <xdr:col>20</xdr:col>
      <xdr:colOff>9525</xdr:colOff>
      <xdr:row>74</xdr:row>
      <xdr:rowOff>100203</xdr:rowOff>
    </xdr:to>
    <xdr:sp macro="" textlink="">
      <xdr:nvSpPr>
        <xdr:cNvPr id="616" name="円/楕円 615"/>
        <xdr:cNvSpPr/>
      </xdr:nvSpPr>
      <xdr:spPr>
        <a:xfrm>
          <a:off x="13652500" y="126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116730</xdr:rowOff>
    </xdr:from>
    <xdr:ext cx="534377" cy="259045"/>
    <xdr:sp macro="" textlink="">
      <xdr:nvSpPr>
        <xdr:cNvPr id="617" name="テキスト ボックス 616"/>
        <xdr:cNvSpPr txBox="1"/>
      </xdr:nvSpPr>
      <xdr:spPr>
        <a:xfrm>
          <a:off x="13436111" y="1246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146406</xdr:rowOff>
    </xdr:from>
    <xdr:to>
      <xdr:col>18</xdr:col>
      <xdr:colOff>492125</xdr:colOff>
      <xdr:row>74</xdr:row>
      <xdr:rowOff>76556</xdr:rowOff>
    </xdr:to>
    <xdr:sp macro="" textlink="">
      <xdr:nvSpPr>
        <xdr:cNvPr id="618" name="円/楕円 617"/>
        <xdr:cNvSpPr/>
      </xdr:nvSpPr>
      <xdr:spPr>
        <a:xfrm>
          <a:off x="12763500" y="126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93083</xdr:rowOff>
    </xdr:from>
    <xdr:ext cx="534377" cy="259045"/>
    <xdr:sp macro="" textlink="">
      <xdr:nvSpPr>
        <xdr:cNvPr id="619" name="テキスト ボックス 618"/>
        <xdr:cNvSpPr txBox="1"/>
      </xdr:nvSpPr>
      <xdr:spPr>
        <a:xfrm>
          <a:off x="12547111" y="124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83023</xdr:rowOff>
    </xdr:from>
    <xdr:to>
      <xdr:col>23</xdr:col>
      <xdr:colOff>517525</xdr:colOff>
      <xdr:row>99</xdr:row>
      <xdr:rowOff>45484</xdr:rowOff>
    </xdr:to>
    <xdr:cxnSp macro="">
      <xdr:nvCxnSpPr>
        <xdr:cNvPr id="650" name="直線コネクタ 649"/>
        <xdr:cNvCxnSpPr/>
      </xdr:nvCxnSpPr>
      <xdr:spPr>
        <a:xfrm flipV="1">
          <a:off x="15481300" y="16885123"/>
          <a:ext cx="838200" cy="1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93393</xdr:rowOff>
    </xdr:from>
    <xdr:to>
      <xdr:col>22</xdr:col>
      <xdr:colOff>365125</xdr:colOff>
      <xdr:row>99</xdr:row>
      <xdr:rowOff>45484</xdr:rowOff>
    </xdr:to>
    <xdr:cxnSp macro="">
      <xdr:nvCxnSpPr>
        <xdr:cNvPr id="653" name="直線コネクタ 652"/>
        <xdr:cNvCxnSpPr/>
      </xdr:nvCxnSpPr>
      <xdr:spPr>
        <a:xfrm>
          <a:off x="14592300" y="16895493"/>
          <a:ext cx="889000" cy="12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5" name="テキスト ボックス 654"/>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93393</xdr:rowOff>
    </xdr:from>
    <xdr:to>
      <xdr:col>21</xdr:col>
      <xdr:colOff>161925</xdr:colOff>
      <xdr:row>98</xdr:row>
      <xdr:rowOff>170137</xdr:rowOff>
    </xdr:to>
    <xdr:cxnSp macro="">
      <xdr:nvCxnSpPr>
        <xdr:cNvPr id="656" name="直線コネクタ 655"/>
        <xdr:cNvCxnSpPr/>
      </xdr:nvCxnSpPr>
      <xdr:spPr>
        <a:xfrm flipV="1">
          <a:off x="13703300" y="168954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58" name="テキスト ボックス 657"/>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153025</xdr:rowOff>
    </xdr:from>
    <xdr:to>
      <xdr:col>19</xdr:col>
      <xdr:colOff>644525</xdr:colOff>
      <xdr:row>98</xdr:row>
      <xdr:rowOff>170137</xdr:rowOff>
    </xdr:to>
    <xdr:cxnSp macro="">
      <xdr:nvCxnSpPr>
        <xdr:cNvPr id="659" name="直線コネクタ 658"/>
        <xdr:cNvCxnSpPr/>
      </xdr:nvCxnSpPr>
      <xdr:spPr>
        <a:xfrm>
          <a:off x="12814300" y="16955125"/>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1" name="テキスト ボックス 660"/>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32223</xdr:rowOff>
    </xdr:from>
    <xdr:to>
      <xdr:col>23</xdr:col>
      <xdr:colOff>568325</xdr:colOff>
      <xdr:row>98</xdr:row>
      <xdr:rowOff>133823</xdr:rowOff>
    </xdr:to>
    <xdr:sp macro="" textlink="">
      <xdr:nvSpPr>
        <xdr:cNvPr id="669" name="円/楕円 668"/>
        <xdr:cNvSpPr/>
      </xdr:nvSpPr>
      <xdr:spPr>
        <a:xfrm>
          <a:off x="16268700" y="168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10650</xdr:rowOff>
    </xdr:from>
    <xdr:ext cx="534377" cy="259045"/>
    <xdr:sp macro="" textlink="">
      <xdr:nvSpPr>
        <xdr:cNvPr id="670" name="積立金該当値テキスト"/>
        <xdr:cNvSpPr txBox="1"/>
      </xdr:nvSpPr>
      <xdr:spPr>
        <a:xfrm>
          <a:off x="16370300" y="168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166134</xdr:rowOff>
    </xdr:from>
    <xdr:to>
      <xdr:col>22</xdr:col>
      <xdr:colOff>415925</xdr:colOff>
      <xdr:row>99</xdr:row>
      <xdr:rowOff>96284</xdr:rowOff>
    </xdr:to>
    <xdr:sp macro="" textlink="">
      <xdr:nvSpPr>
        <xdr:cNvPr id="671" name="円/楕円 670"/>
        <xdr:cNvSpPr/>
      </xdr:nvSpPr>
      <xdr:spPr>
        <a:xfrm>
          <a:off x="15430500" y="169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87411</xdr:rowOff>
    </xdr:from>
    <xdr:ext cx="469744" cy="259045"/>
    <xdr:sp macro="" textlink="">
      <xdr:nvSpPr>
        <xdr:cNvPr id="672" name="テキスト ボックス 671"/>
        <xdr:cNvSpPr txBox="1"/>
      </xdr:nvSpPr>
      <xdr:spPr>
        <a:xfrm>
          <a:off x="15246427" y="170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42593</xdr:rowOff>
    </xdr:from>
    <xdr:to>
      <xdr:col>21</xdr:col>
      <xdr:colOff>212725</xdr:colOff>
      <xdr:row>98</xdr:row>
      <xdr:rowOff>144193</xdr:rowOff>
    </xdr:to>
    <xdr:sp macro="" textlink="">
      <xdr:nvSpPr>
        <xdr:cNvPr id="673" name="円/楕円 672"/>
        <xdr:cNvSpPr/>
      </xdr:nvSpPr>
      <xdr:spPr>
        <a:xfrm>
          <a:off x="14541500" y="168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135320</xdr:rowOff>
    </xdr:from>
    <xdr:ext cx="534377" cy="259045"/>
    <xdr:sp macro="" textlink="">
      <xdr:nvSpPr>
        <xdr:cNvPr id="674" name="テキスト ボックス 673"/>
        <xdr:cNvSpPr txBox="1"/>
      </xdr:nvSpPr>
      <xdr:spPr>
        <a:xfrm>
          <a:off x="14325111" y="169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119337</xdr:rowOff>
    </xdr:from>
    <xdr:to>
      <xdr:col>20</xdr:col>
      <xdr:colOff>9525</xdr:colOff>
      <xdr:row>99</xdr:row>
      <xdr:rowOff>49487</xdr:rowOff>
    </xdr:to>
    <xdr:sp macro="" textlink="">
      <xdr:nvSpPr>
        <xdr:cNvPr id="675" name="円/楕円 674"/>
        <xdr:cNvSpPr/>
      </xdr:nvSpPr>
      <xdr:spPr>
        <a:xfrm>
          <a:off x="13652500" y="169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40614</xdr:rowOff>
    </xdr:from>
    <xdr:ext cx="469744" cy="259045"/>
    <xdr:sp macro="" textlink="">
      <xdr:nvSpPr>
        <xdr:cNvPr id="676" name="テキスト ボックス 675"/>
        <xdr:cNvSpPr txBox="1"/>
      </xdr:nvSpPr>
      <xdr:spPr>
        <a:xfrm>
          <a:off x="13468427" y="170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102225</xdr:rowOff>
    </xdr:from>
    <xdr:to>
      <xdr:col>18</xdr:col>
      <xdr:colOff>492125</xdr:colOff>
      <xdr:row>99</xdr:row>
      <xdr:rowOff>32375</xdr:rowOff>
    </xdr:to>
    <xdr:sp macro="" textlink="">
      <xdr:nvSpPr>
        <xdr:cNvPr id="677" name="円/楕円 676"/>
        <xdr:cNvSpPr/>
      </xdr:nvSpPr>
      <xdr:spPr>
        <a:xfrm>
          <a:off x="12763500" y="169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23502</xdr:rowOff>
    </xdr:from>
    <xdr:ext cx="469744" cy="259045"/>
    <xdr:sp macro="" textlink="">
      <xdr:nvSpPr>
        <xdr:cNvPr id="678" name="テキスト ボックス 677"/>
        <xdr:cNvSpPr txBox="1"/>
      </xdr:nvSpPr>
      <xdr:spPr>
        <a:xfrm>
          <a:off x="12579427" y="1699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0" name="直線コネクタ 70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3" name="直線コネクタ 71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5" name="テキスト ボックス 714"/>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6" name="直線コネクタ 71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0" name="円/楕円 72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2" name="円/楕円 73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3" name="テキスト ボックス 73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4" name="円/楕円 73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5" name="テキスト ボックス 73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127310</xdr:rowOff>
    </xdr:from>
    <xdr:to>
      <xdr:col>32</xdr:col>
      <xdr:colOff>187325</xdr:colOff>
      <xdr:row>58</xdr:row>
      <xdr:rowOff>130876</xdr:rowOff>
    </xdr:to>
    <xdr:cxnSp macro="">
      <xdr:nvCxnSpPr>
        <xdr:cNvPr id="762" name="直線コネクタ 761"/>
        <xdr:cNvCxnSpPr/>
      </xdr:nvCxnSpPr>
      <xdr:spPr>
        <a:xfrm>
          <a:off x="21323300" y="10071410"/>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125481</xdr:rowOff>
    </xdr:from>
    <xdr:to>
      <xdr:col>31</xdr:col>
      <xdr:colOff>34925</xdr:colOff>
      <xdr:row>58</xdr:row>
      <xdr:rowOff>127310</xdr:rowOff>
    </xdr:to>
    <xdr:cxnSp macro="">
      <xdr:nvCxnSpPr>
        <xdr:cNvPr id="765" name="直線コネクタ 764"/>
        <xdr:cNvCxnSpPr/>
      </xdr:nvCxnSpPr>
      <xdr:spPr>
        <a:xfrm>
          <a:off x="20434300" y="1006958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68194</xdr:rowOff>
    </xdr:from>
    <xdr:to>
      <xdr:col>29</xdr:col>
      <xdr:colOff>517525</xdr:colOff>
      <xdr:row>58</xdr:row>
      <xdr:rowOff>125481</xdr:rowOff>
    </xdr:to>
    <xdr:cxnSp macro="">
      <xdr:nvCxnSpPr>
        <xdr:cNvPr id="768" name="直線コネクタ 767"/>
        <xdr:cNvCxnSpPr/>
      </xdr:nvCxnSpPr>
      <xdr:spPr>
        <a:xfrm>
          <a:off x="19545300" y="10012294"/>
          <a:ext cx="889000" cy="5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68194</xdr:rowOff>
    </xdr:from>
    <xdr:to>
      <xdr:col>28</xdr:col>
      <xdr:colOff>314325</xdr:colOff>
      <xdr:row>58</xdr:row>
      <xdr:rowOff>123012</xdr:rowOff>
    </xdr:to>
    <xdr:cxnSp macro="">
      <xdr:nvCxnSpPr>
        <xdr:cNvPr id="771" name="直線コネクタ 770"/>
        <xdr:cNvCxnSpPr/>
      </xdr:nvCxnSpPr>
      <xdr:spPr>
        <a:xfrm flipV="1">
          <a:off x="18656300" y="10012294"/>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80076</xdr:rowOff>
    </xdr:from>
    <xdr:to>
      <xdr:col>32</xdr:col>
      <xdr:colOff>238125</xdr:colOff>
      <xdr:row>59</xdr:row>
      <xdr:rowOff>10226</xdr:rowOff>
    </xdr:to>
    <xdr:sp macro="" textlink="">
      <xdr:nvSpPr>
        <xdr:cNvPr id="781" name="円/楕円 780"/>
        <xdr:cNvSpPr/>
      </xdr:nvSpPr>
      <xdr:spPr>
        <a:xfrm>
          <a:off x="22110700" y="100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166453</xdr:rowOff>
    </xdr:from>
    <xdr:ext cx="378565" cy="259045"/>
    <xdr:sp macro="" textlink="">
      <xdr:nvSpPr>
        <xdr:cNvPr id="782" name="貸付金該当値テキスト"/>
        <xdr:cNvSpPr txBox="1"/>
      </xdr:nvSpPr>
      <xdr:spPr>
        <a:xfrm>
          <a:off x="22212300" y="993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76510</xdr:rowOff>
    </xdr:from>
    <xdr:to>
      <xdr:col>31</xdr:col>
      <xdr:colOff>85725</xdr:colOff>
      <xdr:row>59</xdr:row>
      <xdr:rowOff>6660</xdr:rowOff>
    </xdr:to>
    <xdr:sp macro="" textlink="">
      <xdr:nvSpPr>
        <xdr:cNvPr id="783" name="円/楕円 782"/>
        <xdr:cNvSpPr/>
      </xdr:nvSpPr>
      <xdr:spPr>
        <a:xfrm>
          <a:off x="21272500" y="100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169237</xdr:rowOff>
    </xdr:from>
    <xdr:ext cx="378565" cy="259045"/>
    <xdr:sp macro="" textlink="">
      <xdr:nvSpPr>
        <xdr:cNvPr id="784" name="テキスト ボックス 783"/>
        <xdr:cNvSpPr txBox="1"/>
      </xdr:nvSpPr>
      <xdr:spPr>
        <a:xfrm>
          <a:off x="21134017" y="1011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74681</xdr:rowOff>
    </xdr:from>
    <xdr:to>
      <xdr:col>29</xdr:col>
      <xdr:colOff>568325</xdr:colOff>
      <xdr:row>59</xdr:row>
      <xdr:rowOff>4831</xdr:rowOff>
    </xdr:to>
    <xdr:sp macro="" textlink="">
      <xdr:nvSpPr>
        <xdr:cNvPr id="785" name="円/楕円 784"/>
        <xdr:cNvSpPr/>
      </xdr:nvSpPr>
      <xdr:spPr>
        <a:xfrm>
          <a:off x="20383500" y="100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167408</xdr:rowOff>
    </xdr:from>
    <xdr:ext cx="378565" cy="259045"/>
    <xdr:sp macro="" textlink="">
      <xdr:nvSpPr>
        <xdr:cNvPr id="786" name="テキスト ボックス 785"/>
        <xdr:cNvSpPr txBox="1"/>
      </xdr:nvSpPr>
      <xdr:spPr>
        <a:xfrm>
          <a:off x="20245017" y="1011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17394</xdr:rowOff>
    </xdr:from>
    <xdr:to>
      <xdr:col>28</xdr:col>
      <xdr:colOff>365125</xdr:colOff>
      <xdr:row>58</xdr:row>
      <xdr:rowOff>118994</xdr:rowOff>
    </xdr:to>
    <xdr:sp macro="" textlink="">
      <xdr:nvSpPr>
        <xdr:cNvPr id="787" name="円/楕円 786"/>
        <xdr:cNvSpPr/>
      </xdr:nvSpPr>
      <xdr:spPr>
        <a:xfrm>
          <a:off x="19494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110121</xdr:rowOff>
    </xdr:from>
    <xdr:ext cx="469744" cy="259045"/>
    <xdr:sp macro="" textlink="">
      <xdr:nvSpPr>
        <xdr:cNvPr id="788" name="テキスト ボックス 787"/>
        <xdr:cNvSpPr txBox="1"/>
      </xdr:nvSpPr>
      <xdr:spPr>
        <a:xfrm>
          <a:off x="19310427" y="100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72212</xdr:rowOff>
    </xdr:from>
    <xdr:to>
      <xdr:col>27</xdr:col>
      <xdr:colOff>161925</xdr:colOff>
      <xdr:row>59</xdr:row>
      <xdr:rowOff>2362</xdr:rowOff>
    </xdr:to>
    <xdr:sp macro="" textlink="">
      <xdr:nvSpPr>
        <xdr:cNvPr id="789" name="円/楕円 788"/>
        <xdr:cNvSpPr/>
      </xdr:nvSpPr>
      <xdr:spPr>
        <a:xfrm>
          <a:off x="18605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164939</xdr:rowOff>
    </xdr:from>
    <xdr:ext cx="378565" cy="259045"/>
    <xdr:sp macro="" textlink="">
      <xdr:nvSpPr>
        <xdr:cNvPr id="790" name="テキスト ボックス 789"/>
        <xdr:cNvSpPr txBox="1"/>
      </xdr:nvSpPr>
      <xdr:spPr>
        <a:xfrm>
          <a:off x="18467017" y="1010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78925</xdr:rowOff>
    </xdr:from>
    <xdr:to>
      <xdr:col>32</xdr:col>
      <xdr:colOff>187325</xdr:colOff>
      <xdr:row>75</xdr:row>
      <xdr:rowOff>130246</xdr:rowOff>
    </xdr:to>
    <xdr:cxnSp macro="">
      <xdr:nvCxnSpPr>
        <xdr:cNvPr id="822" name="直線コネクタ 821"/>
        <xdr:cNvCxnSpPr/>
      </xdr:nvCxnSpPr>
      <xdr:spPr>
        <a:xfrm flipV="1">
          <a:off x="21323300" y="12937675"/>
          <a:ext cx="8382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3"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130246</xdr:rowOff>
    </xdr:from>
    <xdr:to>
      <xdr:col>31</xdr:col>
      <xdr:colOff>34925</xdr:colOff>
      <xdr:row>76</xdr:row>
      <xdr:rowOff>57959</xdr:rowOff>
    </xdr:to>
    <xdr:cxnSp macro="">
      <xdr:nvCxnSpPr>
        <xdr:cNvPr id="825" name="直線コネクタ 824"/>
        <xdr:cNvCxnSpPr/>
      </xdr:nvCxnSpPr>
      <xdr:spPr>
        <a:xfrm flipV="1">
          <a:off x="20434300" y="12988996"/>
          <a:ext cx="889000" cy="9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7" name="テキスト ボックス 826"/>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57959</xdr:rowOff>
    </xdr:from>
    <xdr:to>
      <xdr:col>29</xdr:col>
      <xdr:colOff>517525</xdr:colOff>
      <xdr:row>76</xdr:row>
      <xdr:rowOff>105639</xdr:rowOff>
    </xdr:to>
    <xdr:cxnSp macro="">
      <xdr:nvCxnSpPr>
        <xdr:cNvPr id="828" name="直線コネクタ 827"/>
        <xdr:cNvCxnSpPr/>
      </xdr:nvCxnSpPr>
      <xdr:spPr>
        <a:xfrm flipV="1">
          <a:off x="19545300" y="13088159"/>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0" name="テキスト ボックス 829"/>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105639</xdr:rowOff>
    </xdr:from>
    <xdr:to>
      <xdr:col>28</xdr:col>
      <xdr:colOff>314325</xdr:colOff>
      <xdr:row>77</xdr:row>
      <xdr:rowOff>21889</xdr:rowOff>
    </xdr:to>
    <xdr:cxnSp macro="">
      <xdr:nvCxnSpPr>
        <xdr:cNvPr id="831" name="直線コネクタ 830"/>
        <xdr:cNvCxnSpPr/>
      </xdr:nvCxnSpPr>
      <xdr:spPr>
        <a:xfrm flipV="1">
          <a:off x="18656300" y="13135839"/>
          <a:ext cx="889000" cy="8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59554</xdr:rowOff>
    </xdr:from>
    <xdr:ext cx="534377" cy="259045"/>
    <xdr:sp macro="" textlink="">
      <xdr:nvSpPr>
        <xdr:cNvPr id="833" name="テキスト ボックス 832"/>
        <xdr:cNvSpPr txBox="1"/>
      </xdr:nvSpPr>
      <xdr:spPr>
        <a:xfrm>
          <a:off x="19278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72062</xdr:rowOff>
    </xdr:from>
    <xdr:ext cx="534377" cy="259045"/>
    <xdr:sp macro="" textlink="">
      <xdr:nvSpPr>
        <xdr:cNvPr id="835" name="テキスト ボックス 834"/>
        <xdr:cNvSpPr txBox="1"/>
      </xdr:nvSpPr>
      <xdr:spPr>
        <a:xfrm>
          <a:off x="18389111" y="132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28125</xdr:rowOff>
    </xdr:from>
    <xdr:to>
      <xdr:col>32</xdr:col>
      <xdr:colOff>238125</xdr:colOff>
      <xdr:row>75</xdr:row>
      <xdr:rowOff>129725</xdr:rowOff>
    </xdr:to>
    <xdr:sp macro="" textlink="">
      <xdr:nvSpPr>
        <xdr:cNvPr id="841" name="円/楕円 840"/>
        <xdr:cNvSpPr/>
      </xdr:nvSpPr>
      <xdr:spPr>
        <a:xfrm>
          <a:off x="22110700" y="128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51002</xdr:rowOff>
    </xdr:from>
    <xdr:ext cx="534377" cy="259045"/>
    <xdr:sp macro="" textlink="">
      <xdr:nvSpPr>
        <xdr:cNvPr id="842" name="繰出金該当値テキスト"/>
        <xdr:cNvSpPr txBox="1"/>
      </xdr:nvSpPr>
      <xdr:spPr>
        <a:xfrm>
          <a:off x="22212300" y="127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83,222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79446</xdr:rowOff>
    </xdr:from>
    <xdr:to>
      <xdr:col>31</xdr:col>
      <xdr:colOff>85725</xdr:colOff>
      <xdr:row>76</xdr:row>
      <xdr:rowOff>9596</xdr:rowOff>
    </xdr:to>
    <xdr:sp macro="" textlink="">
      <xdr:nvSpPr>
        <xdr:cNvPr id="843" name="円/楕円 842"/>
        <xdr:cNvSpPr/>
      </xdr:nvSpPr>
      <xdr:spPr>
        <a:xfrm>
          <a:off x="21272500" y="129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26123</xdr:rowOff>
    </xdr:from>
    <xdr:ext cx="534377" cy="259045"/>
    <xdr:sp macro="" textlink="">
      <xdr:nvSpPr>
        <xdr:cNvPr id="844" name="テキスト ボックス 843"/>
        <xdr:cNvSpPr txBox="1"/>
      </xdr:nvSpPr>
      <xdr:spPr>
        <a:xfrm>
          <a:off x="21056111" y="127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7159</xdr:rowOff>
    </xdr:from>
    <xdr:to>
      <xdr:col>29</xdr:col>
      <xdr:colOff>568325</xdr:colOff>
      <xdr:row>76</xdr:row>
      <xdr:rowOff>108759</xdr:rowOff>
    </xdr:to>
    <xdr:sp macro="" textlink="">
      <xdr:nvSpPr>
        <xdr:cNvPr id="845" name="円/楕円 844"/>
        <xdr:cNvSpPr/>
      </xdr:nvSpPr>
      <xdr:spPr>
        <a:xfrm>
          <a:off x="20383500" y="130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125286</xdr:rowOff>
    </xdr:from>
    <xdr:ext cx="534377" cy="259045"/>
    <xdr:sp macro="" textlink="">
      <xdr:nvSpPr>
        <xdr:cNvPr id="846" name="テキスト ボックス 845"/>
        <xdr:cNvSpPr txBox="1"/>
      </xdr:nvSpPr>
      <xdr:spPr>
        <a:xfrm>
          <a:off x="20167111" y="128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54839</xdr:rowOff>
    </xdr:from>
    <xdr:to>
      <xdr:col>28</xdr:col>
      <xdr:colOff>365125</xdr:colOff>
      <xdr:row>76</xdr:row>
      <xdr:rowOff>156439</xdr:rowOff>
    </xdr:to>
    <xdr:sp macro="" textlink="">
      <xdr:nvSpPr>
        <xdr:cNvPr id="847" name="円/楕円 846"/>
        <xdr:cNvSpPr/>
      </xdr:nvSpPr>
      <xdr:spPr>
        <a:xfrm>
          <a:off x="194945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1516</xdr:rowOff>
    </xdr:from>
    <xdr:ext cx="534377" cy="259045"/>
    <xdr:sp macro="" textlink="">
      <xdr:nvSpPr>
        <xdr:cNvPr id="848" name="テキスト ボックス 847"/>
        <xdr:cNvSpPr txBox="1"/>
      </xdr:nvSpPr>
      <xdr:spPr>
        <a:xfrm>
          <a:off x="19278111" y="12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142539</xdr:rowOff>
    </xdr:from>
    <xdr:to>
      <xdr:col>27</xdr:col>
      <xdr:colOff>161925</xdr:colOff>
      <xdr:row>77</xdr:row>
      <xdr:rowOff>72689</xdr:rowOff>
    </xdr:to>
    <xdr:sp macro="" textlink="">
      <xdr:nvSpPr>
        <xdr:cNvPr id="849" name="円/楕円 848"/>
        <xdr:cNvSpPr/>
      </xdr:nvSpPr>
      <xdr:spPr>
        <a:xfrm>
          <a:off x="18605500" y="131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89216</xdr:rowOff>
    </xdr:from>
    <xdr:ext cx="534377" cy="259045"/>
    <xdr:sp macro="" textlink="">
      <xdr:nvSpPr>
        <xdr:cNvPr id="850" name="テキスト ボックス 849"/>
        <xdr:cNvSpPr txBox="1"/>
      </xdr:nvSpPr>
      <xdr:spPr>
        <a:xfrm>
          <a:off x="18389111" y="129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歳出総決算額は、住民一人当たり</a:t>
          </a:r>
          <a:r>
            <a:rPr kumimoji="1" lang="en-US" altLang="ja-JP" sz="1300">
              <a:latin typeface="ＭＳ Ｐゴシック"/>
            </a:rPr>
            <a:t>771,325</a:t>
          </a:r>
          <a:r>
            <a:rPr kumimoji="1" lang="ja-JP" altLang="en-US" sz="1300">
              <a:latin typeface="ＭＳ Ｐゴシック"/>
            </a:rPr>
            <a:t>円となっている。主な構成項目である人件費は、住民一人当たり</a:t>
          </a:r>
          <a:r>
            <a:rPr kumimoji="1" lang="en-US" altLang="ja-JP" sz="1300">
              <a:latin typeface="ＭＳ Ｐゴシック"/>
            </a:rPr>
            <a:t>145,881</a:t>
          </a:r>
          <a:r>
            <a:rPr kumimoji="1" lang="ja-JP" altLang="en-US" sz="1300">
              <a:latin typeface="ＭＳ Ｐゴシック"/>
            </a:rPr>
            <a:t>円となっており、過去４年は同程度で推移してきたが、平成</a:t>
          </a:r>
          <a:r>
            <a:rPr kumimoji="1" lang="en-US" altLang="ja-JP" sz="1300">
              <a:latin typeface="ＭＳ Ｐゴシック"/>
            </a:rPr>
            <a:t>27</a:t>
          </a:r>
          <a:r>
            <a:rPr kumimoji="1" lang="ja-JP" altLang="en-US" sz="1300">
              <a:latin typeface="ＭＳ Ｐゴシック"/>
            </a:rPr>
            <a:t>年度は退職手当負担金の増加により値が上昇した。保育所や老人ホームに加え、衛生施設も直営で行っていることから職員数が類似団体と比較して高い水準にあることが主な要因である。今後も新規採用者の抑制と組織の見直しにより、職員数の適正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16,170
16,095
54,467.00
12,985,378
12,472,332
293,265
8,130,275
8,975,055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81026</xdr:rowOff>
    </xdr:from>
    <xdr:to>
      <xdr:col>6</xdr:col>
      <xdr:colOff>511175</xdr:colOff>
      <xdr:row>35</xdr:row>
      <xdr:rowOff>29591</xdr:rowOff>
    </xdr:to>
    <xdr:cxnSp macro="">
      <xdr:nvCxnSpPr>
        <xdr:cNvPr id="61" name="直線コネクタ 60"/>
        <xdr:cNvCxnSpPr/>
      </xdr:nvCxnSpPr>
      <xdr:spPr>
        <a:xfrm flipV="1">
          <a:off x="3797300" y="5910326"/>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70358</xdr:rowOff>
    </xdr:from>
    <xdr:to>
      <xdr:col>5</xdr:col>
      <xdr:colOff>358775</xdr:colOff>
      <xdr:row>35</xdr:row>
      <xdr:rowOff>29591</xdr:rowOff>
    </xdr:to>
    <xdr:cxnSp macro="">
      <xdr:nvCxnSpPr>
        <xdr:cNvPr id="64" name="直線コネクタ 63"/>
        <xdr:cNvCxnSpPr/>
      </xdr:nvCxnSpPr>
      <xdr:spPr>
        <a:xfrm>
          <a:off x="2908300" y="5899658"/>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79883</xdr:rowOff>
    </xdr:from>
    <xdr:to>
      <xdr:col>4</xdr:col>
      <xdr:colOff>155575</xdr:colOff>
      <xdr:row>34</xdr:row>
      <xdr:rowOff>70358</xdr:rowOff>
    </xdr:to>
    <xdr:cxnSp macro="">
      <xdr:nvCxnSpPr>
        <xdr:cNvPr id="67" name="直線コネクタ 66"/>
        <xdr:cNvCxnSpPr/>
      </xdr:nvCxnSpPr>
      <xdr:spPr>
        <a:xfrm>
          <a:off x="2019300" y="5737733"/>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67691</xdr:rowOff>
    </xdr:from>
    <xdr:to>
      <xdr:col>2</xdr:col>
      <xdr:colOff>638175</xdr:colOff>
      <xdr:row>33</xdr:row>
      <xdr:rowOff>79883</xdr:rowOff>
    </xdr:to>
    <xdr:cxnSp macro="">
      <xdr:nvCxnSpPr>
        <xdr:cNvPr id="70" name="直線コネクタ 69"/>
        <xdr:cNvCxnSpPr/>
      </xdr:nvCxnSpPr>
      <xdr:spPr>
        <a:xfrm>
          <a:off x="1130300" y="5382641"/>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30226</xdr:rowOff>
    </xdr:from>
    <xdr:to>
      <xdr:col>6</xdr:col>
      <xdr:colOff>561975</xdr:colOff>
      <xdr:row>34</xdr:row>
      <xdr:rowOff>131826</xdr:rowOff>
    </xdr:to>
    <xdr:sp macro="" textlink="">
      <xdr:nvSpPr>
        <xdr:cNvPr id="80" name="円/楕円 79"/>
        <xdr:cNvSpPr/>
      </xdr:nvSpPr>
      <xdr:spPr>
        <a:xfrm>
          <a:off x="45847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8653</xdr:rowOff>
    </xdr:from>
    <xdr:ext cx="469744" cy="259045"/>
    <xdr:sp macro="" textlink="">
      <xdr:nvSpPr>
        <xdr:cNvPr id="81" name="議会費該当値テキスト"/>
        <xdr:cNvSpPr txBox="1"/>
      </xdr:nvSpPr>
      <xdr:spPr>
        <a:xfrm>
          <a:off x="4686300"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150241</xdr:rowOff>
    </xdr:from>
    <xdr:to>
      <xdr:col>5</xdr:col>
      <xdr:colOff>409575</xdr:colOff>
      <xdr:row>35</xdr:row>
      <xdr:rowOff>80391</xdr:rowOff>
    </xdr:to>
    <xdr:sp macro="" textlink="">
      <xdr:nvSpPr>
        <xdr:cNvPr id="82" name="円/楕円 81"/>
        <xdr:cNvSpPr/>
      </xdr:nvSpPr>
      <xdr:spPr>
        <a:xfrm>
          <a:off x="3746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71518</xdr:rowOff>
    </xdr:from>
    <xdr:ext cx="469744" cy="259045"/>
    <xdr:sp macro="" textlink="">
      <xdr:nvSpPr>
        <xdr:cNvPr id="83" name="テキスト ボックス 82"/>
        <xdr:cNvSpPr txBox="1"/>
      </xdr:nvSpPr>
      <xdr:spPr>
        <a:xfrm>
          <a:off x="3562427"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19558</xdr:rowOff>
    </xdr:from>
    <xdr:to>
      <xdr:col>4</xdr:col>
      <xdr:colOff>206375</xdr:colOff>
      <xdr:row>34</xdr:row>
      <xdr:rowOff>121158</xdr:rowOff>
    </xdr:to>
    <xdr:sp macro="" textlink="">
      <xdr:nvSpPr>
        <xdr:cNvPr id="84" name="円/楕円 83"/>
        <xdr:cNvSpPr/>
      </xdr:nvSpPr>
      <xdr:spPr>
        <a:xfrm>
          <a:off x="2857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137685</xdr:rowOff>
    </xdr:from>
    <xdr:ext cx="469744" cy="259045"/>
    <xdr:sp macro="" textlink="">
      <xdr:nvSpPr>
        <xdr:cNvPr id="85" name="テキスト ボックス 84"/>
        <xdr:cNvSpPr txBox="1"/>
      </xdr:nvSpPr>
      <xdr:spPr>
        <a:xfrm>
          <a:off x="2673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29083</xdr:rowOff>
    </xdr:from>
    <xdr:to>
      <xdr:col>3</xdr:col>
      <xdr:colOff>3175</xdr:colOff>
      <xdr:row>33</xdr:row>
      <xdr:rowOff>130683</xdr:rowOff>
    </xdr:to>
    <xdr:sp macro="" textlink="">
      <xdr:nvSpPr>
        <xdr:cNvPr id="86" name="円/楕円 85"/>
        <xdr:cNvSpPr/>
      </xdr:nvSpPr>
      <xdr:spPr>
        <a:xfrm>
          <a:off x="1968500" y="56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147210</xdr:rowOff>
    </xdr:from>
    <xdr:ext cx="469744" cy="259045"/>
    <xdr:sp macro="" textlink="">
      <xdr:nvSpPr>
        <xdr:cNvPr id="87" name="テキスト ボックス 86"/>
        <xdr:cNvSpPr txBox="1"/>
      </xdr:nvSpPr>
      <xdr:spPr>
        <a:xfrm>
          <a:off x="1784427" y="54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16891</xdr:rowOff>
    </xdr:from>
    <xdr:to>
      <xdr:col>1</xdr:col>
      <xdr:colOff>485775</xdr:colOff>
      <xdr:row>31</xdr:row>
      <xdr:rowOff>118491</xdr:rowOff>
    </xdr:to>
    <xdr:sp macro="" textlink="">
      <xdr:nvSpPr>
        <xdr:cNvPr id="88" name="円/楕円 87"/>
        <xdr:cNvSpPr/>
      </xdr:nvSpPr>
      <xdr:spPr>
        <a:xfrm>
          <a:off x="1079500" y="53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135018</xdr:rowOff>
    </xdr:from>
    <xdr:ext cx="469744" cy="259045"/>
    <xdr:sp macro="" textlink="">
      <xdr:nvSpPr>
        <xdr:cNvPr id="89" name="テキスト ボックス 88"/>
        <xdr:cNvSpPr txBox="1"/>
      </xdr:nvSpPr>
      <xdr:spPr>
        <a:xfrm>
          <a:off x="895427" y="510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69966</xdr:rowOff>
    </xdr:from>
    <xdr:to>
      <xdr:col>6</xdr:col>
      <xdr:colOff>511175</xdr:colOff>
      <xdr:row>56</xdr:row>
      <xdr:rowOff>147407</xdr:rowOff>
    </xdr:to>
    <xdr:cxnSp macro="">
      <xdr:nvCxnSpPr>
        <xdr:cNvPr id="121" name="直線コネクタ 120"/>
        <xdr:cNvCxnSpPr/>
      </xdr:nvCxnSpPr>
      <xdr:spPr>
        <a:xfrm>
          <a:off x="3797300" y="9156816"/>
          <a:ext cx="838200" cy="59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99498</xdr:rowOff>
    </xdr:from>
    <xdr:ext cx="599010" cy="259045"/>
    <xdr:sp macro="" textlink="">
      <xdr:nvSpPr>
        <xdr:cNvPr id="122" name="総務費平均値テキスト"/>
        <xdr:cNvSpPr txBox="1"/>
      </xdr:nvSpPr>
      <xdr:spPr>
        <a:xfrm>
          <a:off x="4686300" y="9529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69966</xdr:rowOff>
    </xdr:from>
    <xdr:to>
      <xdr:col>5</xdr:col>
      <xdr:colOff>358775</xdr:colOff>
      <xdr:row>57</xdr:row>
      <xdr:rowOff>96135</xdr:rowOff>
    </xdr:to>
    <xdr:cxnSp macro="">
      <xdr:nvCxnSpPr>
        <xdr:cNvPr id="124" name="直線コネクタ 123"/>
        <xdr:cNvCxnSpPr/>
      </xdr:nvCxnSpPr>
      <xdr:spPr>
        <a:xfrm flipV="1">
          <a:off x="2908300" y="9156816"/>
          <a:ext cx="889000" cy="7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58499</xdr:rowOff>
    </xdr:from>
    <xdr:ext cx="534377" cy="259045"/>
    <xdr:sp macro="" textlink="">
      <xdr:nvSpPr>
        <xdr:cNvPr id="126" name="テキスト ボックス 125"/>
        <xdr:cNvSpPr txBox="1"/>
      </xdr:nvSpPr>
      <xdr:spPr>
        <a:xfrm>
          <a:off x="3530111" y="98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27370</xdr:rowOff>
    </xdr:from>
    <xdr:to>
      <xdr:col>4</xdr:col>
      <xdr:colOff>155575</xdr:colOff>
      <xdr:row>57</xdr:row>
      <xdr:rowOff>96135</xdr:rowOff>
    </xdr:to>
    <xdr:cxnSp macro="">
      <xdr:nvCxnSpPr>
        <xdr:cNvPr id="127" name="直線コネクタ 126"/>
        <xdr:cNvCxnSpPr/>
      </xdr:nvCxnSpPr>
      <xdr:spPr>
        <a:xfrm>
          <a:off x="2019300" y="9457120"/>
          <a:ext cx="889000" cy="4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27370</xdr:rowOff>
    </xdr:from>
    <xdr:to>
      <xdr:col>2</xdr:col>
      <xdr:colOff>638175</xdr:colOff>
      <xdr:row>56</xdr:row>
      <xdr:rowOff>73351</xdr:rowOff>
    </xdr:to>
    <xdr:cxnSp macro="">
      <xdr:nvCxnSpPr>
        <xdr:cNvPr id="130" name="直線コネクタ 129"/>
        <xdr:cNvCxnSpPr/>
      </xdr:nvCxnSpPr>
      <xdr:spPr>
        <a:xfrm flipV="1">
          <a:off x="1130300" y="9457120"/>
          <a:ext cx="8890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96607</xdr:rowOff>
    </xdr:from>
    <xdr:to>
      <xdr:col>6</xdr:col>
      <xdr:colOff>561975</xdr:colOff>
      <xdr:row>57</xdr:row>
      <xdr:rowOff>26757</xdr:rowOff>
    </xdr:to>
    <xdr:sp macro="" textlink="">
      <xdr:nvSpPr>
        <xdr:cNvPr id="140" name="円/楕円 139"/>
        <xdr:cNvSpPr/>
      </xdr:nvSpPr>
      <xdr:spPr>
        <a:xfrm>
          <a:off x="4584700" y="9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75034</xdr:rowOff>
    </xdr:from>
    <xdr:ext cx="599010" cy="259045"/>
    <xdr:sp macro="" textlink="">
      <xdr:nvSpPr>
        <xdr:cNvPr id="141" name="総務費該当値テキスト"/>
        <xdr:cNvSpPr txBox="1"/>
      </xdr:nvSpPr>
      <xdr:spPr>
        <a:xfrm>
          <a:off x="4686300" y="96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102,792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19166</xdr:rowOff>
    </xdr:from>
    <xdr:to>
      <xdr:col>5</xdr:col>
      <xdr:colOff>409575</xdr:colOff>
      <xdr:row>53</xdr:row>
      <xdr:rowOff>120766</xdr:rowOff>
    </xdr:to>
    <xdr:sp macro="" textlink="">
      <xdr:nvSpPr>
        <xdr:cNvPr id="142" name="円/楕円 141"/>
        <xdr:cNvSpPr/>
      </xdr:nvSpPr>
      <xdr:spPr>
        <a:xfrm>
          <a:off x="3746500" y="91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137293</xdr:rowOff>
    </xdr:from>
    <xdr:ext cx="599010" cy="259045"/>
    <xdr:sp macro="" textlink="">
      <xdr:nvSpPr>
        <xdr:cNvPr id="143" name="テキスト ボックス 142"/>
        <xdr:cNvSpPr txBox="1"/>
      </xdr:nvSpPr>
      <xdr:spPr>
        <a:xfrm>
          <a:off x="3497794" y="888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45335</xdr:rowOff>
    </xdr:from>
    <xdr:to>
      <xdr:col>4</xdr:col>
      <xdr:colOff>206375</xdr:colOff>
      <xdr:row>57</xdr:row>
      <xdr:rowOff>146935</xdr:rowOff>
    </xdr:to>
    <xdr:sp macro="" textlink="">
      <xdr:nvSpPr>
        <xdr:cNvPr id="144" name="円/楕円 143"/>
        <xdr:cNvSpPr/>
      </xdr:nvSpPr>
      <xdr:spPr>
        <a:xfrm>
          <a:off x="2857500" y="98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138062</xdr:rowOff>
    </xdr:from>
    <xdr:ext cx="534377" cy="259045"/>
    <xdr:sp macro="" textlink="">
      <xdr:nvSpPr>
        <xdr:cNvPr id="145" name="テキスト ボックス 144"/>
        <xdr:cNvSpPr txBox="1"/>
      </xdr:nvSpPr>
      <xdr:spPr>
        <a:xfrm>
          <a:off x="2641111" y="99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148020</xdr:rowOff>
    </xdr:from>
    <xdr:to>
      <xdr:col>3</xdr:col>
      <xdr:colOff>3175</xdr:colOff>
      <xdr:row>55</xdr:row>
      <xdr:rowOff>78170</xdr:rowOff>
    </xdr:to>
    <xdr:sp macro="" textlink="">
      <xdr:nvSpPr>
        <xdr:cNvPr id="146" name="円/楕円 145"/>
        <xdr:cNvSpPr/>
      </xdr:nvSpPr>
      <xdr:spPr>
        <a:xfrm>
          <a:off x="1968500" y="94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94697</xdr:rowOff>
    </xdr:from>
    <xdr:ext cx="599010" cy="259045"/>
    <xdr:sp macro="" textlink="">
      <xdr:nvSpPr>
        <xdr:cNvPr id="147" name="テキスト ボックス 146"/>
        <xdr:cNvSpPr txBox="1"/>
      </xdr:nvSpPr>
      <xdr:spPr>
        <a:xfrm>
          <a:off x="1719794" y="918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22551</xdr:rowOff>
    </xdr:from>
    <xdr:to>
      <xdr:col>1</xdr:col>
      <xdr:colOff>485775</xdr:colOff>
      <xdr:row>56</xdr:row>
      <xdr:rowOff>124151</xdr:rowOff>
    </xdr:to>
    <xdr:sp macro="" textlink="">
      <xdr:nvSpPr>
        <xdr:cNvPr id="148" name="円/楕円 147"/>
        <xdr:cNvSpPr/>
      </xdr:nvSpPr>
      <xdr:spPr>
        <a:xfrm>
          <a:off x="1079500" y="96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115278</xdr:rowOff>
    </xdr:from>
    <xdr:ext cx="599010" cy="259045"/>
    <xdr:sp macro="" textlink="">
      <xdr:nvSpPr>
        <xdr:cNvPr id="149" name="テキスト ボックス 148"/>
        <xdr:cNvSpPr txBox="1"/>
      </xdr:nvSpPr>
      <xdr:spPr>
        <a:xfrm>
          <a:off x="830794" y="97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103244</xdr:rowOff>
    </xdr:from>
    <xdr:to>
      <xdr:col>6</xdr:col>
      <xdr:colOff>511175</xdr:colOff>
      <xdr:row>72</xdr:row>
      <xdr:rowOff>167655</xdr:rowOff>
    </xdr:to>
    <xdr:cxnSp macro="">
      <xdr:nvCxnSpPr>
        <xdr:cNvPr id="181" name="直線コネクタ 180"/>
        <xdr:cNvCxnSpPr/>
      </xdr:nvCxnSpPr>
      <xdr:spPr>
        <a:xfrm flipV="1">
          <a:off x="3797300" y="12447644"/>
          <a:ext cx="8382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106983</xdr:rowOff>
    </xdr:from>
    <xdr:ext cx="599010" cy="259045"/>
    <xdr:sp macro="" textlink="">
      <xdr:nvSpPr>
        <xdr:cNvPr id="182" name="民生費平均値テキスト"/>
        <xdr:cNvSpPr txBox="1"/>
      </xdr:nvSpPr>
      <xdr:spPr>
        <a:xfrm>
          <a:off x="4686300" y="1279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167655</xdr:rowOff>
    </xdr:from>
    <xdr:to>
      <xdr:col>5</xdr:col>
      <xdr:colOff>358775</xdr:colOff>
      <xdr:row>73</xdr:row>
      <xdr:rowOff>72034</xdr:rowOff>
    </xdr:to>
    <xdr:cxnSp macro="">
      <xdr:nvCxnSpPr>
        <xdr:cNvPr id="184" name="直線コネクタ 183"/>
        <xdr:cNvCxnSpPr/>
      </xdr:nvCxnSpPr>
      <xdr:spPr>
        <a:xfrm flipV="1">
          <a:off x="2908300" y="12512055"/>
          <a:ext cx="8890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103098</xdr:rowOff>
    </xdr:from>
    <xdr:ext cx="599010" cy="259045"/>
    <xdr:sp macro="" textlink="">
      <xdr:nvSpPr>
        <xdr:cNvPr id="186" name="テキスト ボックス 185"/>
        <xdr:cNvSpPr txBox="1"/>
      </xdr:nvSpPr>
      <xdr:spPr>
        <a:xfrm>
          <a:off x="3497794"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101785</xdr:rowOff>
    </xdr:from>
    <xdr:to>
      <xdr:col>4</xdr:col>
      <xdr:colOff>155575</xdr:colOff>
      <xdr:row>73</xdr:row>
      <xdr:rowOff>72034</xdr:rowOff>
    </xdr:to>
    <xdr:cxnSp macro="">
      <xdr:nvCxnSpPr>
        <xdr:cNvPr id="187" name="直線コネクタ 186"/>
        <xdr:cNvCxnSpPr/>
      </xdr:nvCxnSpPr>
      <xdr:spPr>
        <a:xfrm>
          <a:off x="2019300" y="12446185"/>
          <a:ext cx="889000" cy="14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9" name="テキスト ボックス 188"/>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101785</xdr:rowOff>
    </xdr:from>
    <xdr:to>
      <xdr:col>2</xdr:col>
      <xdr:colOff>638175</xdr:colOff>
      <xdr:row>74</xdr:row>
      <xdr:rowOff>123251</xdr:rowOff>
    </xdr:to>
    <xdr:cxnSp macro="">
      <xdr:nvCxnSpPr>
        <xdr:cNvPr id="190" name="直線コネクタ 189"/>
        <xdr:cNvCxnSpPr/>
      </xdr:nvCxnSpPr>
      <xdr:spPr>
        <a:xfrm flipV="1">
          <a:off x="1130300" y="12446185"/>
          <a:ext cx="889000" cy="3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105819</xdr:rowOff>
    </xdr:from>
    <xdr:ext cx="599010" cy="259045"/>
    <xdr:sp macro="" textlink="">
      <xdr:nvSpPr>
        <xdr:cNvPr id="192" name="テキスト ボックス 191"/>
        <xdr:cNvSpPr txBox="1"/>
      </xdr:nvSpPr>
      <xdr:spPr>
        <a:xfrm>
          <a:off x="1719794" y="131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144049</xdr:rowOff>
    </xdr:from>
    <xdr:ext cx="599010" cy="259045"/>
    <xdr:sp macro="" textlink="">
      <xdr:nvSpPr>
        <xdr:cNvPr id="194" name="テキスト ボックス 193"/>
        <xdr:cNvSpPr txBox="1"/>
      </xdr:nvSpPr>
      <xdr:spPr>
        <a:xfrm>
          <a:off x="830794" y="1300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52444</xdr:rowOff>
    </xdr:from>
    <xdr:to>
      <xdr:col>6</xdr:col>
      <xdr:colOff>561975</xdr:colOff>
      <xdr:row>72</xdr:row>
      <xdr:rowOff>154044</xdr:rowOff>
    </xdr:to>
    <xdr:sp macro="" textlink="">
      <xdr:nvSpPr>
        <xdr:cNvPr id="200" name="円/楕円 199"/>
        <xdr:cNvSpPr/>
      </xdr:nvSpPr>
      <xdr:spPr>
        <a:xfrm>
          <a:off x="4584700" y="123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75321</xdr:rowOff>
    </xdr:from>
    <xdr:ext cx="599010" cy="259045"/>
    <xdr:sp macro="" textlink="">
      <xdr:nvSpPr>
        <xdr:cNvPr id="201" name="民生費該当値テキスト"/>
        <xdr:cNvSpPr txBox="1"/>
      </xdr:nvSpPr>
      <xdr:spPr>
        <a:xfrm>
          <a:off x="4686300" y="1224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199,849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116855</xdr:rowOff>
    </xdr:from>
    <xdr:to>
      <xdr:col>5</xdr:col>
      <xdr:colOff>409575</xdr:colOff>
      <xdr:row>73</xdr:row>
      <xdr:rowOff>47005</xdr:rowOff>
    </xdr:to>
    <xdr:sp macro="" textlink="">
      <xdr:nvSpPr>
        <xdr:cNvPr id="202" name="円/楕円 201"/>
        <xdr:cNvSpPr/>
      </xdr:nvSpPr>
      <xdr:spPr>
        <a:xfrm>
          <a:off x="3746500" y="124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63532</xdr:rowOff>
    </xdr:from>
    <xdr:ext cx="599010" cy="259045"/>
    <xdr:sp macro="" textlink="">
      <xdr:nvSpPr>
        <xdr:cNvPr id="203" name="テキスト ボックス 202"/>
        <xdr:cNvSpPr txBox="1"/>
      </xdr:nvSpPr>
      <xdr:spPr>
        <a:xfrm>
          <a:off x="3497794" y="1223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193,932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21234</xdr:rowOff>
    </xdr:from>
    <xdr:to>
      <xdr:col>4</xdr:col>
      <xdr:colOff>206375</xdr:colOff>
      <xdr:row>73</xdr:row>
      <xdr:rowOff>122834</xdr:rowOff>
    </xdr:to>
    <xdr:sp macro="" textlink="">
      <xdr:nvSpPr>
        <xdr:cNvPr id="204" name="円/楕円 203"/>
        <xdr:cNvSpPr/>
      </xdr:nvSpPr>
      <xdr:spPr>
        <a:xfrm>
          <a:off x="2857500" y="12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139361</xdr:rowOff>
    </xdr:from>
    <xdr:ext cx="599010" cy="259045"/>
    <xdr:sp macro="" textlink="">
      <xdr:nvSpPr>
        <xdr:cNvPr id="205" name="テキスト ボックス 204"/>
        <xdr:cNvSpPr txBox="1"/>
      </xdr:nvSpPr>
      <xdr:spPr>
        <a:xfrm>
          <a:off x="2608794" y="1231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50985</xdr:rowOff>
    </xdr:from>
    <xdr:to>
      <xdr:col>3</xdr:col>
      <xdr:colOff>3175</xdr:colOff>
      <xdr:row>72</xdr:row>
      <xdr:rowOff>152585</xdr:rowOff>
    </xdr:to>
    <xdr:sp macro="" textlink="">
      <xdr:nvSpPr>
        <xdr:cNvPr id="206" name="円/楕円 205"/>
        <xdr:cNvSpPr/>
      </xdr:nvSpPr>
      <xdr:spPr>
        <a:xfrm>
          <a:off x="1968500" y="12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169112</xdr:rowOff>
    </xdr:from>
    <xdr:ext cx="599010" cy="259045"/>
    <xdr:sp macro="" textlink="">
      <xdr:nvSpPr>
        <xdr:cNvPr id="207" name="テキスト ボックス 206"/>
        <xdr:cNvSpPr txBox="1"/>
      </xdr:nvSpPr>
      <xdr:spPr>
        <a:xfrm>
          <a:off x="1719794" y="121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199,983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72451</xdr:rowOff>
    </xdr:from>
    <xdr:to>
      <xdr:col>1</xdr:col>
      <xdr:colOff>485775</xdr:colOff>
      <xdr:row>75</xdr:row>
      <xdr:rowOff>2601</xdr:rowOff>
    </xdr:to>
    <xdr:sp macro="" textlink="">
      <xdr:nvSpPr>
        <xdr:cNvPr id="208" name="円/楕円 207"/>
        <xdr:cNvSpPr/>
      </xdr:nvSpPr>
      <xdr:spPr>
        <a:xfrm>
          <a:off x="1079500" y="127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19128</xdr:rowOff>
    </xdr:from>
    <xdr:ext cx="599010" cy="259045"/>
    <xdr:sp macro="" textlink="">
      <xdr:nvSpPr>
        <xdr:cNvPr id="209" name="テキスト ボックス 208"/>
        <xdr:cNvSpPr txBox="1"/>
      </xdr:nvSpPr>
      <xdr:spPr>
        <a:xfrm>
          <a:off x="830794" y="1253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154939</xdr:rowOff>
    </xdr:from>
    <xdr:to>
      <xdr:col>6</xdr:col>
      <xdr:colOff>511175</xdr:colOff>
      <xdr:row>95</xdr:row>
      <xdr:rowOff>8713</xdr:rowOff>
    </xdr:to>
    <xdr:cxnSp macro="">
      <xdr:nvCxnSpPr>
        <xdr:cNvPr id="238" name="直線コネクタ 237"/>
        <xdr:cNvCxnSpPr/>
      </xdr:nvCxnSpPr>
      <xdr:spPr>
        <a:xfrm flipV="1">
          <a:off x="3797300" y="16271239"/>
          <a:ext cx="8382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9"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8713</xdr:rowOff>
    </xdr:from>
    <xdr:to>
      <xdr:col>5</xdr:col>
      <xdr:colOff>358775</xdr:colOff>
      <xdr:row>95</xdr:row>
      <xdr:rowOff>64236</xdr:rowOff>
    </xdr:to>
    <xdr:cxnSp macro="">
      <xdr:nvCxnSpPr>
        <xdr:cNvPr id="241" name="直線コネクタ 240"/>
        <xdr:cNvCxnSpPr/>
      </xdr:nvCxnSpPr>
      <xdr:spPr>
        <a:xfrm flipV="1">
          <a:off x="2908300" y="16296463"/>
          <a:ext cx="889000" cy="5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64236</xdr:rowOff>
    </xdr:from>
    <xdr:to>
      <xdr:col>4</xdr:col>
      <xdr:colOff>155575</xdr:colOff>
      <xdr:row>95</xdr:row>
      <xdr:rowOff>85204</xdr:rowOff>
    </xdr:to>
    <xdr:cxnSp macro="">
      <xdr:nvCxnSpPr>
        <xdr:cNvPr id="244" name="直線コネクタ 243"/>
        <xdr:cNvCxnSpPr/>
      </xdr:nvCxnSpPr>
      <xdr:spPr>
        <a:xfrm flipV="1">
          <a:off x="2019300" y="16351986"/>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85204</xdr:rowOff>
    </xdr:from>
    <xdr:to>
      <xdr:col>2</xdr:col>
      <xdr:colOff>638175</xdr:colOff>
      <xdr:row>95</xdr:row>
      <xdr:rowOff>119114</xdr:rowOff>
    </xdr:to>
    <xdr:cxnSp macro="">
      <xdr:nvCxnSpPr>
        <xdr:cNvPr id="247" name="直線コネクタ 246"/>
        <xdr:cNvCxnSpPr/>
      </xdr:nvCxnSpPr>
      <xdr:spPr>
        <a:xfrm flipV="1">
          <a:off x="1130300" y="16372954"/>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104139</xdr:rowOff>
    </xdr:from>
    <xdr:to>
      <xdr:col>6</xdr:col>
      <xdr:colOff>561975</xdr:colOff>
      <xdr:row>95</xdr:row>
      <xdr:rowOff>34289</xdr:rowOff>
    </xdr:to>
    <xdr:sp macro="" textlink="">
      <xdr:nvSpPr>
        <xdr:cNvPr id="257" name="円/楕円 256"/>
        <xdr:cNvSpPr/>
      </xdr:nvSpPr>
      <xdr:spPr>
        <a:xfrm>
          <a:off x="4584700" y="162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127016</xdr:rowOff>
    </xdr:from>
    <xdr:ext cx="534377" cy="259045"/>
    <xdr:sp macro="" textlink="">
      <xdr:nvSpPr>
        <xdr:cNvPr id="258" name="衛生費該当値テキスト"/>
        <xdr:cNvSpPr txBox="1"/>
      </xdr:nvSpPr>
      <xdr:spPr>
        <a:xfrm>
          <a:off x="4686300" y="160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129363</xdr:rowOff>
    </xdr:from>
    <xdr:to>
      <xdr:col>5</xdr:col>
      <xdr:colOff>409575</xdr:colOff>
      <xdr:row>95</xdr:row>
      <xdr:rowOff>59513</xdr:rowOff>
    </xdr:to>
    <xdr:sp macro="" textlink="">
      <xdr:nvSpPr>
        <xdr:cNvPr id="259" name="円/楕円 258"/>
        <xdr:cNvSpPr/>
      </xdr:nvSpPr>
      <xdr:spPr>
        <a:xfrm>
          <a:off x="3746500" y="162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76040</xdr:rowOff>
    </xdr:from>
    <xdr:ext cx="534377" cy="259045"/>
    <xdr:sp macro="" textlink="">
      <xdr:nvSpPr>
        <xdr:cNvPr id="260" name="テキスト ボックス 259"/>
        <xdr:cNvSpPr txBox="1"/>
      </xdr:nvSpPr>
      <xdr:spPr>
        <a:xfrm>
          <a:off x="3530111" y="1602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13436</xdr:rowOff>
    </xdr:from>
    <xdr:to>
      <xdr:col>4</xdr:col>
      <xdr:colOff>206375</xdr:colOff>
      <xdr:row>95</xdr:row>
      <xdr:rowOff>115036</xdr:rowOff>
    </xdr:to>
    <xdr:sp macro="" textlink="">
      <xdr:nvSpPr>
        <xdr:cNvPr id="261" name="円/楕円 260"/>
        <xdr:cNvSpPr/>
      </xdr:nvSpPr>
      <xdr:spPr>
        <a:xfrm>
          <a:off x="2857500" y="163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106163</xdr:rowOff>
    </xdr:from>
    <xdr:ext cx="534377" cy="259045"/>
    <xdr:sp macro="" textlink="">
      <xdr:nvSpPr>
        <xdr:cNvPr id="262" name="テキスト ボックス 261"/>
        <xdr:cNvSpPr txBox="1"/>
      </xdr:nvSpPr>
      <xdr:spPr>
        <a:xfrm>
          <a:off x="2641111" y="1639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34404</xdr:rowOff>
    </xdr:from>
    <xdr:to>
      <xdr:col>3</xdr:col>
      <xdr:colOff>3175</xdr:colOff>
      <xdr:row>95</xdr:row>
      <xdr:rowOff>136004</xdr:rowOff>
    </xdr:to>
    <xdr:sp macro="" textlink="">
      <xdr:nvSpPr>
        <xdr:cNvPr id="263" name="円/楕円 262"/>
        <xdr:cNvSpPr/>
      </xdr:nvSpPr>
      <xdr:spPr>
        <a:xfrm>
          <a:off x="1968500" y="16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127131</xdr:rowOff>
    </xdr:from>
    <xdr:ext cx="534377" cy="259045"/>
    <xdr:sp macro="" textlink="">
      <xdr:nvSpPr>
        <xdr:cNvPr id="264" name="テキスト ボックス 263"/>
        <xdr:cNvSpPr txBox="1"/>
      </xdr:nvSpPr>
      <xdr:spPr>
        <a:xfrm>
          <a:off x="1752111" y="164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68314</xdr:rowOff>
    </xdr:from>
    <xdr:to>
      <xdr:col>1</xdr:col>
      <xdr:colOff>485775</xdr:colOff>
      <xdr:row>95</xdr:row>
      <xdr:rowOff>169914</xdr:rowOff>
    </xdr:to>
    <xdr:sp macro="" textlink="">
      <xdr:nvSpPr>
        <xdr:cNvPr id="265" name="円/楕円 264"/>
        <xdr:cNvSpPr/>
      </xdr:nvSpPr>
      <xdr:spPr>
        <a:xfrm>
          <a:off x="1079500" y="163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161041</xdr:rowOff>
    </xdr:from>
    <xdr:ext cx="534377" cy="259045"/>
    <xdr:sp macro="" textlink="">
      <xdr:nvSpPr>
        <xdr:cNvPr id="266" name="テキスト ボックス 265"/>
        <xdr:cNvSpPr txBox="1"/>
      </xdr:nvSpPr>
      <xdr:spPr>
        <a:xfrm>
          <a:off x="863111" y="164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139471</xdr:rowOff>
    </xdr:from>
    <xdr:to>
      <xdr:col>15</xdr:col>
      <xdr:colOff>180975</xdr:colOff>
      <xdr:row>38</xdr:row>
      <xdr:rowOff>32944</xdr:rowOff>
    </xdr:to>
    <xdr:cxnSp macro="">
      <xdr:nvCxnSpPr>
        <xdr:cNvPr id="293" name="直線コネクタ 292"/>
        <xdr:cNvCxnSpPr/>
      </xdr:nvCxnSpPr>
      <xdr:spPr>
        <a:xfrm>
          <a:off x="9639300" y="5968771"/>
          <a:ext cx="838200" cy="5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10998</xdr:rowOff>
    </xdr:from>
    <xdr:to>
      <xdr:col>14</xdr:col>
      <xdr:colOff>28575</xdr:colOff>
      <xdr:row>34</xdr:row>
      <xdr:rowOff>139471</xdr:rowOff>
    </xdr:to>
    <xdr:cxnSp macro="">
      <xdr:nvCxnSpPr>
        <xdr:cNvPr id="296" name="直線コネクタ 295"/>
        <xdr:cNvCxnSpPr/>
      </xdr:nvCxnSpPr>
      <xdr:spPr>
        <a:xfrm>
          <a:off x="8750300" y="5840298"/>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41953</xdr:rowOff>
    </xdr:from>
    <xdr:ext cx="469744" cy="259045"/>
    <xdr:sp macro="" textlink="">
      <xdr:nvSpPr>
        <xdr:cNvPr id="298" name="テキスト ボックス 297"/>
        <xdr:cNvSpPr txBox="1"/>
      </xdr:nvSpPr>
      <xdr:spPr>
        <a:xfrm>
          <a:off x="9404427" y="63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10998</xdr:rowOff>
    </xdr:from>
    <xdr:to>
      <xdr:col>12</xdr:col>
      <xdr:colOff>511175</xdr:colOff>
      <xdr:row>35</xdr:row>
      <xdr:rowOff>35687</xdr:rowOff>
    </xdr:to>
    <xdr:cxnSp macro="">
      <xdr:nvCxnSpPr>
        <xdr:cNvPr id="299" name="直線コネクタ 298"/>
        <xdr:cNvCxnSpPr/>
      </xdr:nvCxnSpPr>
      <xdr:spPr>
        <a:xfrm flipV="1">
          <a:off x="7861300" y="5840298"/>
          <a:ext cx="889000" cy="1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89273</xdr:rowOff>
    </xdr:from>
    <xdr:ext cx="469744" cy="259045"/>
    <xdr:sp macro="" textlink="">
      <xdr:nvSpPr>
        <xdr:cNvPr id="301" name="テキスト ボックス 300"/>
        <xdr:cNvSpPr txBox="1"/>
      </xdr:nvSpPr>
      <xdr:spPr>
        <a:xfrm>
          <a:off x="8515427"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13970</xdr:rowOff>
    </xdr:from>
    <xdr:to>
      <xdr:col>11</xdr:col>
      <xdr:colOff>307975</xdr:colOff>
      <xdr:row>35</xdr:row>
      <xdr:rowOff>35687</xdr:rowOff>
    </xdr:to>
    <xdr:cxnSp macro="">
      <xdr:nvCxnSpPr>
        <xdr:cNvPr id="302" name="直線コネクタ 301"/>
        <xdr:cNvCxnSpPr/>
      </xdr:nvCxnSpPr>
      <xdr:spPr>
        <a:xfrm>
          <a:off x="6972300" y="5671820"/>
          <a:ext cx="889000" cy="3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153594</xdr:rowOff>
    </xdr:from>
    <xdr:to>
      <xdr:col>15</xdr:col>
      <xdr:colOff>231775</xdr:colOff>
      <xdr:row>38</xdr:row>
      <xdr:rowOff>83744</xdr:rowOff>
    </xdr:to>
    <xdr:sp macro="" textlink="">
      <xdr:nvSpPr>
        <xdr:cNvPr id="312" name="円/楕円 311"/>
        <xdr:cNvSpPr/>
      </xdr:nvSpPr>
      <xdr:spPr>
        <a:xfrm>
          <a:off x="104267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68521</xdr:rowOff>
    </xdr:from>
    <xdr:ext cx="378565" cy="259045"/>
    <xdr:sp macro="" textlink="">
      <xdr:nvSpPr>
        <xdr:cNvPr id="313" name="労働費該当値テキスト"/>
        <xdr:cNvSpPr txBox="1"/>
      </xdr:nvSpPr>
      <xdr:spPr>
        <a:xfrm>
          <a:off x="10528300" y="64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88671</xdr:rowOff>
    </xdr:from>
    <xdr:to>
      <xdr:col>14</xdr:col>
      <xdr:colOff>79375</xdr:colOff>
      <xdr:row>35</xdr:row>
      <xdr:rowOff>18821</xdr:rowOff>
    </xdr:to>
    <xdr:sp macro="" textlink="">
      <xdr:nvSpPr>
        <xdr:cNvPr id="314" name="円/楕円 313"/>
        <xdr:cNvSpPr/>
      </xdr:nvSpPr>
      <xdr:spPr>
        <a:xfrm>
          <a:off x="9588500" y="59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35348</xdr:rowOff>
    </xdr:from>
    <xdr:ext cx="469744" cy="259045"/>
    <xdr:sp macro="" textlink="">
      <xdr:nvSpPr>
        <xdr:cNvPr id="315" name="テキスト ボックス 314"/>
        <xdr:cNvSpPr txBox="1"/>
      </xdr:nvSpPr>
      <xdr:spPr>
        <a:xfrm>
          <a:off x="9404427" y="56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131648</xdr:rowOff>
    </xdr:from>
    <xdr:to>
      <xdr:col>12</xdr:col>
      <xdr:colOff>561975</xdr:colOff>
      <xdr:row>34</xdr:row>
      <xdr:rowOff>61798</xdr:rowOff>
    </xdr:to>
    <xdr:sp macro="" textlink="">
      <xdr:nvSpPr>
        <xdr:cNvPr id="316" name="円/楕円 315"/>
        <xdr:cNvSpPr/>
      </xdr:nvSpPr>
      <xdr:spPr>
        <a:xfrm>
          <a:off x="8699500" y="57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78325</xdr:rowOff>
    </xdr:from>
    <xdr:ext cx="469744" cy="259045"/>
    <xdr:sp macro="" textlink="">
      <xdr:nvSpPr>
        <xdr:cNvPr id="317" name="テキスト ボックス 316"/>
        <xdr:cNvSpPr txBox="1"/>
      </xdr:nvSpPr>
      <xdr:spPr>
        <a:xfrm>
          <a:off x="8515427" y="556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156337</xdr:rowOff>
    </xdr:from>
    <xdr:to>
      <xdr:col>11</xdr:col>
      <xdr:colOff>358775</xdr:colOff>
      <xdr:row>35</xdr:row>
      <xdr:rowOff>86487</xdr:rowOff>
    </xdr:to>
    <xdr:sp macro="" textlink="">
      <xdr:nvSpPr>
        <xdr:cNvPr id="318" name="円/楕円 317"/>
        <xdr:cNvSpPr/>
      </xdr:nvSpPr>
      <xdr:spPr>
        <a:xfrm>
          <a:off x="7810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77614</xdr:rowOff>
    </xdr:from>
    <xdr:ext cx="469744" cy="259045"/>
    <xdr:sp macro="" textlink="">
      <xdr:nvSpPr>
        <xdr:cNvPr id="319" name="テキスト ボックス 318"/>
        <xdr:cNvSpPr txBox="1"/>
      </xdr:nvSpPr>
      <xdr:spPr>
        <a:xfrm>
          <a:off x="7626427" y="60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134620</xdr:rowOff>
    </xdr:from>
    <xdr:to>
      <xdr:col>10</xdr:col>
      <xdr:colOff>155575</xdr:colOff>
      <xdr:row>33</xdr:row>
      <xdr:rowOff>64770</xdr:rowOff>
    </xdr:to>
    <xdr:sp macro="" textlink="">
      <xdr:nvSpPr>
        <xdr:cNvPr id="320" name="円/楕円 319"/>
        <xdr:cNvSpPr/>
      </xdr:nvSpPr>
      <xdr:spPr>
        <a:xfrm>
          <a:off x="6921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55897</xdr:rowOff>
    </xdr:from>
    <xdr:ext cx="469744" cy="259045"/>
    <xdr:sp macro="" textlink="">
      <xdr:nvSpPr>
        <xdr:cNvPr id="321" name="テキスト ボックス 320"/>
        <xdr:cNvSpPr txBox="1"/>
      </xdr:nvSpPr>
      <xdr:spPr>
        <a:xfrm>
          <a:off x="67374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134551</xdr:rowOff>
    </xdr:from>
    <xdr:to>
      <xdr:col>15</xdr:col>
      <xdr:colOff>180975</xdr:colOff>
      <xdr:row>55</xdr:row>
      <xdr:rowOff>4729</xdr:rowOff>
    </xdr:to>
    <xdr:cxnSp macro="">
      <xdr:nvCxnSpPr>
        <xdr:cNvPr id="346" name="直線コネクタ 345"/>
        <xdr:cNvCxnSpPr/>
      </xdr:nvCxnSpPr>
      <xdr:spPr>
        <a:xfrm flipV="1">
          <a:off x="9639300" y="9392851"/>
          <a:ext cx="8382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113458</xdr:rowOff>
    </xdr:from>
    <xdr:ext cx="534377" cy="259045"/>
    <xdr:sp macro="" textlink="">
      <xdr:nvSpPr>
        <xdr:cNvPr id="347" name="農林水産業費平均値テキスト"/>
        <xdr:cNvSpPr txBox="1"/>
      </xdr:nvSpPr>
      <xdr:spPr>
        <a:xfrm>
          <a:off x="10528300" y="9543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4729</xdr:rowOff>
    </xdr:from>
    <xdr:to>
      <xdr:col>14</xdr:col>
      <xdr:colOff>28575</xdr:colOff>
      <xdr:row>55</xdr:row>
      <xdr:rowOff>61370</xdr:rowOff>
    </xdr:to>
    <xdr:cxnSp macro="">
      <xdr:nvCxnSpPr>
        <xdr:cNvPr id="349" name="直線コネクタ 348"/>
        <xdr:cNvCxnSpPr/>
      </xdr:nvCxnSpPr>
      <xdr:spPr>
        <a:xfrm flipV="1">
          <a:off x="8750300" y="9434479"/>
          <a:ext cx="889000" cy="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1" name="テキスト ボックス 350"/>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142386</xdr:rowOff>
    </xdr:from>
    <xdr:to>
      <xdr:col>12</xdr:col>
      <xdr:colOff>511175</xdr:colOff>
      <xdr:row>55</xdr:row>
      <xdr:rowOff>61370</xdr:rowOff>
    </xdr:to>
    <xdr:cxnSp macro="">
      <xdr:nvCxnSpPr>
        <xdr:cNvPr id="352" name="直線コネクタ 351"/>
        <xdr:cNvCxnSpPr/>
      </xdr:nvCxnSpPr>
      <xdr:spPr>
        <a:xfrm>
          <a:off x="7861300" y="9400686"/>
          <a:ext cx="889000" cy="9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4" name="テキスト ボックス 353"/>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117937</xdr:rowOff>
    </xdr:from>
    <xdr:to>
      <xdr:col>11</xdr:col>
      <xdr:colOff>307975</xdr:colOff>
      <xdr:row>54</xdr:row>
      <xdr:rowOff>142386</xdr:rowOff>
    </xdr:to>
    <xdr:cxnSp macro="">
      <xdr:nvCxnSpPr>
        <xdr:cNvPr id="355" name="直線コネクタ 354"/>
        <xdr:cNvCxnSpPr/>
      </xdr:nvCxnSpPr>
      <xdr:spPr>
        <a:xfrm>
          <a:off x="6972300" y="9376237"/>
          <a:ext cx="889000" cy="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7" name="テキスト ボックス 356"/>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59" name="テキスト ボックス 358"/>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83751</xdr:rowOff>
    </xdr:from>
    <xdr:to>
      <xdr:col>15</xdr:col>
      <xdr:colOff>231775</xdr:colOff>
      <xdr:row>55</xdr:row>
      <xdr:rowOff>13901</xdr:rowOff>
    </xdr:to>
    <xdr:sp macro="" textlink="">
      <xdr:nvSpPr>
        <xdr:cNvPr id="365" name="円/楕円 364"/>
        <xdr:cNvSpPr/>
      </xdr:nvSpPr>
      <xdr:spPr>
        <a:xfrm>
          <a:off x="10426700" y="93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106628</xdr:rowOff>
    </xdr:from>
    <xdr:ext cx="599010" cy="259045"/>
    <xdr:sp macro="" textlink="">
      <xdr:nvSpPr>
        <xdr:cNvPr id="366" name="農林水産業費該当値テキスト"/>
        <xdr:cNvSpPr txBox="1"/>
      </xdr:nvSpPr>
      <xdr:spPr>
        <a:xfrm>
          <a:off x="10528300" y="919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100,901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125379</xdr:rowOff>
    </xdr:from>
    <xdr:to>
      <xdr:col>14</xdr:col>
      <xdr:colOff>79375</xdr:colOff>
      <xdr:row>55</xdr:row>
      <xdr:rowOff>55529</xdr:rowOff>
    </xdr:to>
    <xdr:sp macro="" textlink="">
      <xdr:nvSpPr>
        <xdr:cNvPr id="367" name="円/楕円 366"/>
        <xdr:cNvSpPr/>
      </xdr:nvSpPr>
      <xdr:spPr>
        <a:xfrm>
          <a:off x="9588500" y="93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72056</xdr:rowOff>
    </xdr:from>
    <xdr:ext cx="534377" cy="259045"/>
    <xdr:sp macro="" textlink="">
      <xdr:nvSpPr>
        <xdr:cNvPr id="368" name="テキスト ボックス 367"/>
        <xdr:cNvSpPr txBox="1"/>
      </xdr:nvSpPr>
      <xdr:spPr>
        <a:xfrm>
          <a:off x="9372111" y="915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10570</xdr:rowOff>
    </xdr:from>
    <xdr:to>
      <xdr:col>12</xdr:col>
      <xdr:colOff>561975</xdr:colOff>
      <xdr:row>55</xdr:row>
      <xdr:rowOff>112170</xdr:rowOff>
    </xdr:to>
    <xdr:sp macro="" textlink="">
      <xdr:nvSpPr>
        <xdr:cNvPr id="369" name="円/楕円 368"/>
        <xdr:cNvSpPr/>
      </xdr:nvSpPr>
      <xdr:spPr>
        <a:xfrm>
          <a:off x="8699500" y="944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128697</xdr:rowOff>
    </xdr:from>
    <xdr:ext cx="534377" cy="259045"/>
    <xdr:sp macro="" textlink="">
      <xdr:nvSpPr>
        <xdr:cNvPr id="370" name="テキスト ボックス 369"/>
        <xdr:cNvSpPr txBox="1"/>
      </xdr:nvSpPr>
      <xdr:spPr>
        <a:xfrm>
          <a:off x="8483111" y="921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91586</xdr:rowOff>
    </xdr:from>
    <xdr:to>
      <xdr:col>11</xdr:col>
      <xdr:colOff>358775</xdr:colOff>
      <xdr:row>55</xdr:row>
      <xdr:rowOff>21736</xdr:rowOff>
    </xdr:to>
    <xdr:sp macro="" textlink="">
      <xdr:nvSpPr>
        <xdr:cNvPr id="371" name="円/楕円 370"/>
        <xdr:cNvSpPr/>
      </xdr:nvSpPr>
      <xdr:spPr>
        <a:xfrm>
          <a:off x="7810500" y="93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38263</xdr:rowOff>
    </xdr:from>
    <xdr:ext cx="534377" cy="259045"/>
    <xdr:sp macro="" textlink="">
      <xdr:nvSpPr>
        <xdr:cNvPr id="372" name="テキスト ボックス 371"/>
        <xdr:cNvSpPr txBox="1"/>
      </xdr:nvSpPr>
      <xdr:spPr>
        <a:xfrm>
          <a:off x="7594111" y="91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99,530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67137</xdr:rowOff>
    </xdr:from>
    <xdr:to>
      <xdr:col>10</xdr:col>
      <xdr:colOff>155575</xdr:colOff>
      <xdr:row>54</xdr:row>
      <xdr:rowOff>168737</xdr:rowOff>
    </xdr:to>
    <xdr:sp macro="" textlink="">
      <xdr:nvSpPr>
        <xdr:cNvPr id="373" name="円/楕円 372"/>
        <xdr:cNvSpPr/>
      </xdr:nvSpPr>
      <xdr:spPr>
        <a:xfrm>
          <a:off x="6921500" y="93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13814</xdr:rowOff>
    </xdr:from>
    <xdr:ext cx="599010" cy="259045"/>
    <xdr:sp macro="" textlink="">
      <xdr:nvSpPr>
        <xdr:cNvPr id="374" name="テキスト ボックス 373"/>
        <xdr:cNvSpPr txBox="1"/>
      </xdr:nvSpPr>
      <xdr:spPr>
        <a:xfrm>
          <a:off x="6672794" y="910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138976</xdr:rowOff>
    </xdr:from>
    <xdr:to>
      <xdr:col>15</xdr:col>
      <xdr:colOff>180975</xdr:colOff>
      <xdr:row>74</xdr:row>
      <xdr:rowOff>119317</xdr:rowOff>
    </xdr:to>
    <xdr:cxnSp macro="">
      <xdr:nvCxnSpPr>
        <xdr:cNvPr id="403" name="直線コネクタ 402"/>
        <xdr:cNvCxnSpPr/>
      </xdr:nvCxnSpPr>
      <xdr:spPr>
        <a:xfrm flipV="1">
          <a:off x="9639300" y="12483376"/>
          <a:ext cx="838200" cy="3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4"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17590</xdr:rowOff>
    </xdr:from>
    <xdr:to>
      <xdr:col>14</xdr:col>
      <xdr:colOff>28575</xdr:colOff>
      <xdr:row>74</xdr:row>
      <xdr:rowOff>119317</xdr:rowOff>
    </xdr:to>
    <xdr:cxnSp macro="">
      <xdr:nvCxnSpPr>
        <xdr:cNvPr id="406" name="直線コネクタ 405"/>
        <xdr:cNvCxnSpPr/>
      </xdr:nvCxnSpPr>
      <xdr:spPr>
        <a:xfrm>
          <a:off x="8750300" y="12704890"/>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17590</xdr:rowOff>
    </xdr:from>
    <xdr:to>
      <xdr:col>12</xdr:col>
      <xdr:colOff>511175</xdr:colOff>
      <xdr:row>74</xdr:row>
      <xdr:rowOff>90589</xdr:rowOff>
    </xdr:to>
    <xdr:cxnSp macro="">
      <xdr:nvCxnSpPr>
        <xdr:cNvPr id="409" name="直線コネクタ 408"/>
        <xdr:cNvCxnSpPr/>
      </xdr:nvCxnSpPr>
      <xdr:spPr>
        <a:xfrm flipV="1">
          <a:off x="7861300" y="12704890"/>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90589</xdr:rowOff>
    </xdr:from>
    <xdr:to>
      <xdr:col>11</xdr:col>
      <xdr:colOff>307975</xdr:colOff>
      <xdr:row>75</xdr:row>
      <xdr:rowOff>103810</xdr:rowOff>
    </xdr:to>
    <xdr:cxnSp macro="">
      <xdr:nvCxnSpPr>
        <xdr:cNvPr id="412" name="直線コネクタ 411"/>
        <xdr:cNvCxnSpPr/>
      </xdr:nvCxnSpPr>
      <xdr:spPr>
        <a:xfrm flipV="1">
          <a:off x="6972300" y="12777889"/>
          <a:ext cx="889000" cy="18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4" name="テキスト ボックス 413"/>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6" name="テキスト ボックス 415"/>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88176</xdr:rowOff>
    </xdr:from>
    <xdr:to>
      <xdr:col>15</xdr:col>
      <xdr:colOff>231775</xdr:colOff>
      <xdr:row>73</xdr:row>
      <xdr:rowOff>18326</xdr:rowOff>
    </xdr:to>
    <xdr:sp macro="" textlink="">
      <xdr:nvSpPr>
        <xdr:cNvPr id="422" name="円/楕円 421"/>
        <xdr:cNvSpPr/>
      </xdr:nvSpPr>
      <xdr:spPr>
        <a:xfrm>
          <a:off x="10426700" y="124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111053</xdr:rowOff>
    </xdr:from>
    <xdr:ext cx="534377" cy="259045"/>
    <xdr:sp macro="" textlink="">
      <xdr:nvSpPr>
        <xdr:cNvPr id="423" name="商工費該当値テキスト"/>
        <xdr:cNvSpPr txBox="1"/>
      </xdr:nvSpPr>
      <xdr:spPr>
        <a:xfrm>
          <a:off x="10528300" y="122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29,019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68517</xdr:rowOff>
    </xdr:from>
    <xdr:to>
      <xdr:col>14</xdr:col>
      <xdr:colOff>79375</xdr:colOff>
      <xdr:row>74</xdr:row>
      <xdr:rowOff>170117</xdr:rowOff>
    </xdr:to>
    <xdr:sp macro="" textlink="">
      <xdr:nvSpPr>
        <xdr:cNvPr id="424" name="円/楕円 423"/>
        <xdr:cNvSpPr/>
      </xdr:nvSpPr>
      <xdr:spPr>
        <a:xfrm>
          <a:off x="9588500" y="127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15194</xdr:rowOff>
    </xdr:from>
    <xdr:ext cx="534377" cy="259045"/>
    <xdr:sp macro="" textlink="">
      <xdr:nvSpPr>
        <xdr:cNvPr id="425" name="テキスト ボックス 424"/>
        <xdr:cNvSpPr txBox="1"/>
      </xdr:nvSpPr>
      <xdr:spPr>
        <a:xfrm>
          <a:off x="9372111" y="125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138240</xdr:rowOff>
    </xdr:from>
    <xdr:to>
      <xdr:col>12</xdr:col>
      <xdr:colOff>561975</xdr:colOff>
      <xdr:row>74</xdr:row>
      <xdr:rowOff>68390</xdr:rowOff>
    </xdr:to>
    <xdr:sp macro="" textlink="">
      <xdr:nvSpPr>
        <xdr:cNvPr id="426" name="円/楕円 425"/>
        <xdr:cNvSpPr/>
      </xdr:nvSpPr>
      <xdr:spPr>
        <a:xfrm>
          <a:off x="8699500" y="126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84917</xdr:rowOff>
    </xdr:from>
    <xdr:ext cx="534377" cy="259045"/>
    <xdr:sp macro="" textlink="">
      <xdr:nvSpPr>
        <xdr:cNvPr id="427" name="テキスト ボックス 426"/>
        <xdr:cNvSpPr txBox="1"/>
      </xdr:nvSpPr>
      <xdr:spPr>
        <a:xfrm>
          <a:off x="8483111" y="124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39789</xdr:rowOff>
    </xdr:from>
    <xdr:to>
      <xdr:col>11</xdr:col>
      <xdr:colOff>358775</xdr:colOff>
      <xdr:row>74</xdr:row>
      <xdr:rowOff>141389</xdr:rowOff>
    </xdr:to>
    <xdr:sp macro="" textlink="">
      <xdr:nvSpPr>
        <xdr:cNvPr id="428" name="円/楕円 427"/>
        <xdr:cNvSpPr/>
      </xdr:nvSpPr>
      <xdr:spPr>
        <a:xfrm>
          <a:off x="7810500" y="127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157916</xdr:rowOff>
    </xdr:from>
    <xdr:ext cx="534377" cy="259045"/>
    <xdr:sp macro="" textlink="">
      <xdr:nvSpPr>
        <xdr:cNvPr id="429" name="テキスト ボックス 428"/>
        <xdr:cNvSpPr txBox="1"/>
      </xdr:nvSpPr>
      <xdr:spPr>
        <a:xfrm>
          <a:off x="7594111" y="125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53010</xdr:rowOff>
    </xdr:from>
    <xdr:to>
      <xdr:col>10</xdr:col>
      <xdr:colOff>155575</xdr:colOff>
      <xdr:row>75</xdr:row>
      <xdr:rowOff>154611</xdr:rowOff>
    </xdr:to>
    <xdr:sp macro="" textlink="">
      <xdr:nvSpPr>
        <xdr:cNvPr id="430" name="円/楕円 429"/>
        <xdr:cNvSpPr/>
      </xdr:nvSpPr>
      <xdr:spPr>
        <a:xfrm>
          <a:off x="6921500" y="12911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171137</xdr:rowOff>
    </xdr:from>
    <xdr:ext cx="534377" cy="259045"/>
    <xdr:sp macro="" textlink="">
      <xdr:nvSpPr>
        <xdr:cNvPr id="431" name="テキスト ボックス 430"/>
        <xdr:cNvSpPr txBox="1"/>
      </xdr:nvSpPr>
      <xdr:spPr>
        <a:xfrm>
          <a:off x="6705111" y="126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152997</xdr:rowOff>
    </xdr:from>
    <xdr:to>
      <xdr:col>15</xdr:col>
      <xdr:colOff>180975</xdr:colOff>
      <xdr:row>91</xdr:row>
      <xdr:rowOff>83807</xdr:rowOff>
    </xdr:to>
    <xdr:cxnSp macro="">
      <xdr:nvCxnSpPr>
        <xdr:cNvPr id="460" name="直線コネクタ 459"/>
        <xdr:cNvCxnSpPr/>
      </xdr:nvCxnSpPr>
      <xdr:spPr>
        <a:xfrm flipV="1">
          <a:off x="9639300" y="15583497"/>
          <a:ext cx="8382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81348</xdr:rowOff>
    </xdr:from>
    <xdr:ext cx="534377" cy="259045"/>
    <xdr:sp macro="" textlink="">
      <xdr:nvSpPr>
        <xdr:cNvPr id="461" name="土木費平均値テキスト"/>
        <xdr:cNvSpPr txBox="1"/>
      </xdr:nvSpPr>
      <xdr:spPr>
        <a:xfrm>
          <a:off x="10528300" y="16197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83807</xdr:rowOff>
    </xdr:from>
    <xdr:to>
      <xdr:col>14</xdr:col>
      <xdr:colOff>28575</xdr:colOff>
      <xdr:row>92</xdr:row>
      <xdr:rowOff>51118</xdr:rowOff>
    </xdr:to>
    <xdr:cxnSp macro="">
      <xdr:nvCxnSpPr>
        <xdr:cNvPr id="463" name="直線コネクタ 462"/>
        <xdr:cNvCxnSpPr/>
      </xdr:nvCxnSpPr>
      <xdr:spPr>
        <a:xfrm flipV="1">
          <a:off x="8750300" y="15685757"/>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5" name="テキスト ボックス 464"/>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162344</xdr:rowOff>
    </xdr:from>
    <xdr:to>
      <xdr:col>12</xdr:col>
      <xdr:colOff>511175</xdr:colOff>
      <xdr:row>92</xdr:row>
      <xdr:rowOff>51118</xdr:rowOff>
    </xdr:to>
    <xdr:cxnSp macro="">
      <xdr:nvCxnSpPr>
        <xdr:cNvPr id="466" name="直線コネクタ 465"/>
        <xdr:cNvCxnSpPr/>
      </xdr:nvCxnSpPr>
      <xdr:spPr>
        <a:xfrm>
          <a:off x="7861300" y="15764294"/>
          <a:ext cx="889000" cy="6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162344</xdr:rowOff>
    </xdr:from>
    <xdr:to>
      <xdr:col>11</xdr:col>
      <xdr:colOff>307975</xdr:colOff>
      <xdr:row>92</xdr:row>
      <xdr:rowOff>81318</xdr:rowOff>
    </xdr:to>
    <xdr:cxnSp macro="">
      <xdr:nvCxnSpPr>
        <xdr:cNvPr id="469" name="直線コネクタ 468"/>
        <xdr:cNvCxnSpPr/>
      </xdr:nvCxnSpPr>
      <xdr:spPr>
        <a:xfrm flipV="1">
          <a:off x="6972300" y="15764294"/>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1" name="テキスト ボックス 470"/>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103433</xdr:rowOff>
    </xdr:from>
    <xdr:ext cx="534377" cy="259045"/>
    <xdr:sp macro="" textlink="">
      <xdr:nvSpPr>
        <xdr:cNvPr id="473" name="テキスト ボックス 472"/>
        <xdr:cNvSpPr txBox="1"/>
      </xdr:nvSpPr>
      <xdr:spPr>
        <a:xfrm>
          <a:off x="6705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102197</xdr:rowOff>
    </xdr:from>
    <xdr:to>
      <xdr:col>15</xdr:col>
      <xdr:colOff>231775</xdr:colOff>
      <xdr:row>91</xdr:row>
      <xdr:rowOff>32347</xdr:rowOff>
    </xdr:to>
    <xdr:sp macro="" textlink="">
      <xdr:nvSpPr>
        <xdr:cNvPr id="479" name="円/楕円 478"/>
        <xdr:cNvSpPr/>
      </xdr:nvSpPr>
      <xdr:spPr>
        <a:xfrm>
          <a:off x="10426700" y="155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17124</xdr:rowOff>
    </xdr:from>
    <xdr:ext cx="599010" cy="259045"/>
    <xdr:sp macro="" textlink="">
      <xdr:nvSpPr>
        <xdr:cNvPr id="480" name="土木費該当値テキスト"/>
        <xdr:cNvSpPr txBox="1"/>
      </xdr:nvSpPr>
      <xdr:spPr>
        <a:xfrm>
          <a:off x="10528300" y="1544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112,953</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33007</xdr:rowOff>
    </xdr:from>
    <xdr:to>
      <xdr:col>14</xdr:col>
      <xdr:colOff>79375</xdr:colOff>
      <xdr:row>91</xdr:row>
      <xdr:rowOff>134607</xdr:rowOff>
    </xdr:to>
    <xdr:sp macro="" textlink="">
      <xdr:nvSpPr>
        <xdr:cNvPr id="481" name="円/楕円 480"/>
        <xdr:cNvSpPr/>
      </xdr:nvSpPr>
      <xdr:spPr>
        <a:xfrm>
          <a:off x="9588500" y="156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151134</xdr:rowOff>
    </xdr:from>
    <xdr:ext cx="599010" cy="259045"/>
    <xdr:sp macro="" textlink="">
      <xdr:nvSpPr>
        <xdr:cNvPr id="482" name="テキスト ボックス 481"/>
        <xdr:cNvSpPr txBox="1"/>
      </xdr:nvSpPr>
      <xdr:spPr>
        <a:xfrm>
          <a:off x="9339794" y="1541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104,901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318</xdr:rowOff>
    </xdr:from>
    <xdr:to>
      <xdr:col>12</xdr:col>
      <xdr:colOff>561975</xdr:colOff>
      <xdr:row>92</xdr:row>
      <xdr:rowOff>101918</xdr:rowOff>
    </xdr:to>
    <xdr:sp macro="" textlink="">
      <xdr:nvSpPr>
        <xdr:cNvPr id="483" name="円/楕円 482"/>
        <xdr:cNvSpPr/>
      </xdr:nvSpPr>
      <xdr:spPr>
        <a:xfrm>
          <a:off x="8699500" y="1577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118445</xdr:rowOff>
    </xdr:from>
    <xdr:ext cx="534377" cy="259045"/>
    <xdr:sp macro="" textlink="">
      <xdr:nvSpPr>
        <xdr:cNvPr id="484" name="テキスト ボックス 483"/>
        <xdr:cNvSpPr txBox="1"/>
      </xdr:nvSpPr>
      <xdr:spPr>
        <a:xfrm>
          <a:off x="8483111" y="1554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93,975</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111544</xdr:rowOff>
    </xdr:from>
    <xdr:to>
      <xdr:col>11</xdr:col>
      <xdr:colOff>358775</xdr:colOff>
      <xdr:row>92</xdr:row>
      <xdr:rowOff>41694</xdr:rowOff>
    </xdr:to>
    <xdr:sp macro="" textlink="">
      <xdr:nvSpPr>
        <xdr:cNvPr id="485" name="円/楕円 484"/>
        <xdr:cNvSpPr/>
      </xdr:nvSpPr>
      <xdr:spPr>
        <a:xfrm>
          <a:off x="7810500" y="15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58221</xdr:rowOff>
    </xdr:from>
    <xdr:ext cx="534377" cy="259045"/>
    <xdr:sp macro="" textlink="">
      <xdr:nvSpPr>
        <xdr:cNvPr id="486" name="テキスト ボックス 485"/>
        <xdr:cNvSpPr txBox="1"/>
      </xdr:nvSpPr>
      <xdr:spPr>
        <a:xfrm>
          <a:off x="7594111" y="1548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98,717</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30518</xdr:rowOff>
    </xdr:from>
    <xdr:to>
      <xdr:col>10</xdr:col>
      <xdr:colOff>155575</xdr:colOff>
      <xdr:row>92</xdr:row>
      <xdr:rowOff>132118</xdr:rowOff>
    </xdr:to>
    <xdr:sp macro="" textlink="">
      <xdr:nvSpPr>
        <xdr:cNvPr id="487" name="円/楕円 486"/>
        <xdr:cNvSpPr/>
      </xdr:nvSpPr>
      <xdr:spPr>
        <a:xfrm>
          <a:off x="6921500" y="158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148645</xdr:rowOff>
    </xdr:from>
    <xdr:ext cx="534377" cy="259045"/>
    <xdr:sp macro="" textlink="">
      <xdr:nvSpPr>
        <xdr:cNvPr id="488" name="テキスト ボックス 487"/>
        <xdr:cNvSpPr txBox="1"/>
      </xdr:nvSpPr>
      <xdr:spPr>
        <a:xfrm>
          <a:off x="6705111" y="155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133985</xdr:rowOff>
    </xdr:from>
    <xdr:to>
      <xdr:col>23</xdr:col>
      <xdr:colOff>517525</xdr:colOff>
      <xdr:row>36</xdr:row>
      <xdr:rowOff>82485</xdr:rowOff>
    </xdr:to>
    <xdr:cxnSp macro="">
      <xdr:nvCxnSpPr>
        <xdr:cNvPr id="520" name="直線コネクタ 519"/>
        <xdr:cNvCxnSpPr/>
      </xdr:nvCxnSpPr>
      <xdr:spPr>
        <a:xfrm>
          <a:off x="15481300" y="6134735"/>
          <a:ext cx="8382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133985</xdr:rowOff>
    </xdr:from>
    <xdr:to>
      <xdr:col>22</xdr:col>
      <xdr:colOff>365125</xdr:colOff>
      <xdr:row>37</xdr:row>
      <xdr:rowOff>5152</xdr:rowOff>
    </xdr:to>
    <xdr:cxnSp macro="">
      <xdr:nvCxnSpPr>
        <xdr:cNvPr id="523" name="直線コネクタ 522"/>
        <xdr:cNvCxnSpPr/>
      </xdr:nvCxnSpPr>
      <xdr:spPr>
        <a:xfrm flipV="1">
          <a:off x="14592300" y="6134735"/>
          <a:ext cx="8890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5" name="テキスト ボックス 524"/>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5152</xdr:rowOff>
    </xdr:from>
    <xdr:to>
      <xdr:col>21</xdr:col>
      <xdr:colOff>161925</xdr:colOff>
      <xdr:row>37</xdr:row>
      <xdr:rowOff>14917</xdr:rowOff>
    </xdr:to>
    <xdr:cxnSp macro="">
      <xdr:nvCxnSpPr>
        <xdr:cNvPr id="526" name="直線コネクタ 525"/>
        <xdr:cNvCxnSpPr/>
      </xdr:nvCxnSpPr>
      <xdr:spPr>
        <a:xfrm flipV="1">
          <a:off x="13703300" y="6348802"/>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14917</xdr:rowOff>
    </xdr:from>
    <xdr:to>
      <xdr:col>19</xdr:col>
      <xdr:colOff>644525</xdr:colOff>
      <xdr:row>37</xdr:row>
      <xdr:rowOff>31017</xdr:rowOff>
    </xdr:to>
    <xdr:cxnSp macro="">
      <xdr:nvCxnSpPr>
        <xdr:cNvPr id="529" name="直線コネクタ 528"/>
        <xdr:cNvCxnSpPr/>
      </xdr:nvCxnSpPr>
      <xdr:spPr>
        <a:xfrm flipV="1">
          <a:off x="12814300" y="6358567"/>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33" name="テキスト ボックス 532"/>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31685</xdr:rowOff>
    </xdr:from>
    <xdr:to>
      <xdr:col>23</xdr:col>
      <xdr:colOff>568325</xdr:colOff>
      <xdr:row>36</xdr:row>
      <xdr:rowOff>133285</xdr:rowOff>
    </xdr:to>
    <xdr:sp macro="" textlink="">
      <xdr:nvSpPr>
        <xdr:cNvPr id="539" name="円/楕円 538"/>
        <xdr:cNvSpPr/>
      </xdr:nvSpPr>
      <xdr:spPr>
        <a:xfrm>
          <a:off x="16268700" y="62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10112</xdr:rowOff>
    </xdr:from>
    <xdr:ext cx="534377" cy="259045"/>
    <xdr:sp macro="" textlink="">
      <xdr:nvSpPr>
        <xdr:cNvPr id="540" name="消防費該当値テキスト"/>
        <xdr:cNvSpPr txBox="1"/>
      </xdr:nvSpPr>
      <xdr:spPr>
        <a:xfrm>
          <a:off x="16370300" y="61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83185</xdr:rowOff>
    </xdr:from>
    <xdr:to>
      <xdr:col>22</xdr:col>
      <xdr:colOff>415925</xdr:colOff>
      <xdr:row>36</xdr:row>
      <xdr:rowOff>13335</xdr:rowOff>
    </xdr:to>
    <xdr:sp macro="" textlink="">
      <xdr:nvSpPr>
        <xdr:cNvPr id="541" name="円/楕円 540"/>
        <xdr:cNvSpPr/>
      </xdr:nvSpPr>
      <xdr:spPr>
        <a:xfrm>
          <a:off x="15430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29862</xdr:rowOff>
    </xdr:from>
    <xdr:ext cx="534377" cy="259045"/>
    <xdr:sp macro="" textlink="">
      <xdr:nvSpPr>
        <xdr:cNvPr id="542" name="テキスト ボックス 541"/>
        <xdr:cNvSpPr txBox="1"/>
      </xdr:nvSpPr>
      <xdr:spPr>
        <a:xfrm>
          <a:off x="15214111" y="58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125802</xdr:rowOff>
    </xdr:from>
    <xdr:to>
      <xdr:col>21</xdr:col>
      <xdr:colOff>212725</xdr:colOff>
      <xdr:row>37</xdr:row>
      <xdr:rowOff>55952</xdr:rowOff>
    </xdr:to>
    <xdr:sp macro="" textlink="">
      <xdr:nvSpPr>
        <xdr:cNvPr id="543" name="円/楕円 542"/>
        <xdr:cNvSpPr/>
      </xdr:nvSpPr>
      <xdr:spPr>
        <a:xfrm>
          <a:off x="145415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47079</xdr:rowOff>
    </xdr:from>
    <xdr:ext cx="534377" cy="259045"/>
    <xdr:sp macro="" textlink="">
      <xdr:nvSpPr>
        <xdr:cNvPr id="544" name="テキスト ボックス 543"/>
        <xdr:cNvSpPr txBox="1"/>
      </xdr:nvSpPr>
      <xdr:spPr>
        <a:xfrm>
          <a:off x="14325111" y="63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135567</xdr:rowOff>
    </xdr:from>
    <xdr:to>
      <xdr:col>20</xdr:col>
      <xdr:colOff>9525</xdr:colOff>
      <xdr:row>37</xdr:row>
      <xdr:rowOff>65717</xdr:rowOff>
    </xdr:to>
    <xdr:sp macro="" textlink="">
      <xdr:nvSpPr>
        <xdr:cNvPr id="545" name="円/楕円 544"/>
        <xdr:cNvSpPr/>
      </xdr:nvSpPr>
      <xdr:spPr>
        <a:xfrm>
          <a:off x="13652500" y="63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56844</xdr:rowOff>
    </xdr:from>
    <xdr:ext cx="534377" cy="259045"/>
    <xdr:sp macro="" textlink="">
      <xdr:nvSpPr>
        <xdr:cNvPr id="546" name="テキスト ボックス 545"/>
        <xdr:cNvSpPr txBox="1"/>
      </xdr:nvSpPr>
      <xdr:spPr>
        <a:xfrm>
          <a:off x="13436111" y="64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151667</xdr:rowOff>
    </xdr:from>
    <xdr:to>
      <xdr:col>18</xdr:col>
      <xdr:colOff>492125</xdr:colOff>
      <xdr:row>37</xdr:row>
      <xdr:rowOff>81817</xdr:rowOff>
    </xdr:to>
    <xdr:sp macro="" textlink="">
      <xdr:nvSpPr>
        <xdr:cNvPr id="547" name="円/楕円 546"/>
        <xdr:cNvSpPr/>
      </xdr:nvSpPr>
      <xdr:spPr>
        <a:xfrm>
          <a:off x="12763500" y="63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72944</xdr:rowOff>
    </xdr:from>
    <xdr:ext cx="534377" cy="259045"/>
    <xdr:sp macro="" textlink="">
      <xdr:nvSpPr>
        <xdr:cNvPr id="548" name="テキスト ボックス 547"/>
        <xdr:cNvSpPr txBox="1"/>
      </xdr:nvSpPr>
      <xdr:spPr>
        <a:xfrm>
          <a:off x="12547111" y="64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10715</xdr:rowOff>
    </xdr:from>
    <xdr:to>
      <xdr:col>23</xdr:col>
      <xdr:colOff>517525</xdr:colOff>
      <xdr:row>59</xdr:row>
      <xdr:rowOff>16071</xdr:rowOff>
    </xdr:to>
    <xdr:cxnSp macro="">
      <xdr:nvCxnSpPr>
        <xdr:cNvPr id="580" name="直線コネクタ 579"/>
        <xdr:cNvCxnSpPr/>
      </xdr:nvCxnSpPr>
      <xdr:spPr>
        <a:xfrm>
          <a:off x="15481300" y="10126265"/>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10715</xdr:rowOff>
    </xdr:from>
    <xdr:to>
      <xdr:col>22</xdr:col>
      <xdr:colOff>365125</xdr:colOff>
      <xdr:row>59</xdr:row>
      <xdr:rowOff>20501</xdr:rowOff>
    </xdr:to>
    <xdr:cxnSp macro="">
      <xdr:nvCxnSpPr>
        <xdr:cNvPr id="583" name="直線コネクタ 582"/>
        <xdr:cNvCxnSpPr/>
      </xdr:nvCxnSpPr>
      <xdr:spPr>
        <a:xfrm flipV="1">
          <a:off x="14592300" y="10126265"/>
          <a:ext cx="8890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14297</xdr:rowOff>
    </xdr:from>
    <xdr:to>
      <xdr:col>21</xdr:col>
      <xdr:colOff>161925</xdr:colOff>
      <xdr:row>59</xdr:row>
      <xdr:rowOff>20501</xdr:rowOff>
    </xdr:to>
    <xdr:cxnSp macro="">
      <xdr:nvCxnSpPr>
        <xdr:cNvPr id="586" name="直線コネクタ 585"/>
        <xdr:cNvCxnSpPr/>
      </xdr:nvCxnSpPr>
      <xdr:spPr>
        <a:xfrm>
          <a:off x="13703300" y="10129847"/>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2126</xdr:rowOff>
    </xdr:from>
    <xdr:to>
      <xdr:col>19</xdr:col>
      <xdr:colOff>644525</xdr:colOff>
      <xdr:row>59</xdr:row>
      <xdr:rowOff>14297</xdr:rowOff>
    </xdr:to>
    <xdr:cxnSp macro="">
      <xdr:nvCxnSpPr>
        <xdr:cNvPr id="589" name="直線コネクタ 588"/>
        <xdr:cNvCxnSpPr/>
      </xdr:nvCxnSpPr>
      <xdr:spPr>
        <a:xfrm>
          <a:off x="12814300" y="10117676"/>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136721</xdr:rowOff>
    </xdr:from>
    <xdr:to>
      <xdr:col>23</xdr:col>
      <xdr:colOff>568325</xdr:colOff>
      <xdr:row>59</xdr:row>
      <xdr:rowOff>66871</xdr:rowOff>
    </xdr:to>
    <xdr:sp macro="" textlink="">
      <xdr:nvSpPr>
        <xdr:cNvPr id="599" name="円/楕円 598"/>
        <xdr:cNvSpPr/>
      </xdr:nvSpPr>
      <xdr:spPr>
        <a:xfrm>
          <a:off x="16268700" y="100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51648</xdr:rowOff>
    </xdr:from>
    <xdr:ext cx="534377" cy="259045"/>
    <xdr:sp macro="" textlink="">
      <xdr:nvSpPr>
        <xdr:cNvPr id="600" name="教育費該当値テキスト"/>
        <xdr:cNvSpPr txBox="1"/>
      </xdr:nvSpPr>
      <xdr:spPr>
        <a:xfrm>
          <a:off x="16370300" y="999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131365</xdr:rowOff>
    </xdr:from>
    <xdr:to>
      <xdr:col>22</xdr:col>
      <xdr:colOff>415925</xdr:colOff>
      <xdr:row>59</xdr:row>
      <xdr:rowOff>61515</xdr:rowOff>
    </xdr:to>
    <xdr:sp macro="" textlink="">
      <xdr:nvSpPr>
        <xdr:cNvPr id="601" name="円/楕円 600"/>
        <xdr:cNvSpPr/>
      </xdr:nvSpPr>
      <xdr:spPr>
        <a:xfrm>
          <a:off x="15430500" y="100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52642</xdr:rowOff>
    </xdr:from>
    <xdr:ext cx="534377" cy="259045"/>
    <xdr:sp macro="" textlink="">
      <xdr:nvSpPr>
        <xdr:cNvPr id="602" name="テキスト ボックス 601"/>
        <xdr:cNvSpPr txBox="1"/>
      </xdr:nvSpPr>
      <xdr:spPr>
        <a:xfrm>
          <a:off x="15214111" y="101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141151</xdr:rowOff>
    </xdr:from>
    <xdr:to>
      <xdr:col>21</xdr:col>
      <xdr:colOff>212725</xdr:colOff>
      <xdr:row>59</xdr:row>
      <xdr:rowOff>71301</xdr:rowOff>
    </xdr:to>
    <xdr:sp macro="" textlink="">
      <xdr:nvSpPr>
        <xdr:cNvPr id="603" name="円/楕円 602"/>
        <xdr:cNvSpPr/>
      </xdr:nvSpPr>
      <xdr:spPr>
        <a:xfrm>
          <a:off x="145415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62428</xdr:rowOff>
    </xdr:from>
    <xdr:ext cx="534377" cy="259045"/>
    <xdr:sp macro="" textlink="">
      <xdr:nvSpPr>
        <xdr:cNvPr id="604" name="テキスト ボックス 603"/>
        <xdr:cNvSpPr txBox="1"/>
      </xdr:nvSpPr>
      <xdr:spPr>
        <a:xfrm>
          <a:off x="14325111" y="101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134947</xdr:rowOff>
    </xdr:from>
    <xdr:to>
      <xdr:col>20</xdr:col>
      <xdr:colOff>9525</xdr:colOff>
      <xdr:row>59</xdr:row>
      <xdr:rowOff>65097</xdr:rowOff>
    </xdr:to>
    <xdr:sp macro="" textlink="">
      <xdr:nvSpPr>
        <xdr:cNvPr id="605" name="円/楕円 604"/>
        <xdr:cNvSpPr/>
      </xdr:nvSpPr>
      <xdr:spPr>
        <a:xfrm>
          <a:off x="13652500" y="100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56224</xdr:rowOff>
    </xdr:from>
    <xdr:ext cx="534377" cy="259045"/>
    <xdr:sp macro="" textlink="">
      <xdr:nvSpPr>
        <xdr:cNvPr id="606" name="テキスト ボックス 605"/>
        <xdr:cNvSpPr txBox="1"/>
      </xdr:nvSpPr>
      <xdr:spPr>
        <a:xfrm>
          <a:off x="13436111" y="101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122776</xdr:rowOff>
    </xdr:from>
    <xdr:to>
      <xdr:col>18</xdr:col>
      <xdr:colOff>492125</xdr:colOff>
      <xdr:row>59</xdr:row>
      <xdr:rowOff>52926</xdr:rowOff>
    </xdr:to>
    <xdr:sp macro="" textlink="">
      <xdr:nvSpPr>
        <xdr:cNvPr id="607" name="円/楕円 606"/>
        <xdr:cNvSpPr/>
      </xdr:nvSpPr>
      <xdr:spPr>
        <a:xfrm>
          <a:off x="12763500" y="100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44053</xdr:rowOff>
    </xdr:from>
    <xdr:ext cx="534377" cy="259045"/>
    <xdr:sp macro="" textlink="">
      <xdr:nvSpPr>
        <xdr:cNvPr id="608" name="テキスト ボックス 607"/>
        <xdr:cNvSpPr txBox="1"/>
      </xdr:nvSpPr>
      <xdr:spPr>
        <a:xfrm>
          <a:off x="12547111" y="101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87274</xdr:rowOff>
    </xdr:from>
    <xdr:to>
      <xdr:col>23</xdr:col>
      <xdr:colOff>517525</xdr:colOff>
      <xdr:row>78</xdr:row>
      <xdr:rowOff>146825</xdr:rowOff>
    </xdr:to>
    <xdr:cxnSp macro="">
      <xdr:nvCxnSpPr>
        <xdr:cNvPr id="637" name="直線コネクタ 636"/>
        <xdr:cNvCxnSpPr/>
      </xdr:nvCxnSpPr>
      <xdr:spPr>
        <a:xfrm flipV="1">
          <a:off x="15481300" y="13288924"/>
          <a:ext cx="838200" cy="2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151604</xdr:rowOff>
    </xdr:from>
    <xdr:ext cx="469744" cy="259045"/>
    <xdr:sp macro="" textlink="">
      <xdr:nvSpPr>
        <xdr:cNvPr id="638" name="災害復旧費平均値テキスト"/>
        <xdr:cNvSpPr txBox="1"/>
      </xdr:nvSpPr>
      <xdr:spPr>
        <a:xfrm>
          <a:off x="16370300" y="1335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117487</xdr:rowOff>
    </xdr:from>
    <xdr:to>
      <xdr:col>22</xdr:col>
      <xdr:colOff>365125</xdr:colOff>
      <xdr:row>78</xdr:row>
      <xdr:rowOff>146825</xdr:rowOff>
    </xdr:to>
    <xdr:cxnSp macro="">
      <xdr:nvCxnSpPr>
        <xdr:cNvPr id="640" name="直線コネクタ 639"/>
        <xdr:cNvCxnSpPr/>
      </xdr:nvCxnSpPr>
      <xdr:spPr>
        <a:xfrm>
          <a:off x="14592300" y="13147687"/>
          <a:ext cx="889000" cy="3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100495</xdr:rowOff>
    </xdr:from>
    <xdr:to>
      <xdr:col>21</xdr:col>
      <xdr:colOff>161925</xdr:colOff>
      <xdr:row>76</xdr:row>
      <xdr:rowOff>117487</xdr:rowOff>
    </xdr:to>
    <xdr:cxnSp macro="">
      <xdr:nvCxnSpPr>
        <xdr:cNvPr id="643" name="直線コネクタ 642"/>
        <xdr:cNvCxnSpPr/>
      </xdr:nvCxnSpPr>
      <xdr:spPr>
        <a:xfrm>
          <a:off x="13703300" y="12444895"/>
          <a:ext cx="889000" cy="7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152289</xdr:rowOff>
    </xdr:from>
    <xdr:ext cx="469744" cy="259045"/>
    <xdr:sp macro="" textlink="">
      <xdr:nvSpPr>
        <xdr:cNvPr id="645" name="テキスト ボックス 644"/>
        <xdr:cNvSpPr txBox="1"/>
      </xdr:nvSpPr>
      <xdr:spPr>
        <a:xfrm>
          <a:off x="14357427"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100495</xdr:rowOff>
    </xdr:from>
    <xdr:to>
      <xdr:col>19</xdr:col>
      <xdr:colOff>644525</xdr:colOff>
      <xdr:row>76</xdr:row>
      <xdr:rowOff>1854</xdr:rowOff>
    </xdr:to>
    <xdr:cxnSp macro="">
      <xdr:nvCxnSpPr>
        <xdr:cNvPr id="646" name="直線コネクタ 645"/>
        <xdr:cNvCxnSpPr/>
      </xdr:nvCxnSpPr>
      <xdr:spPr>
        <a:xfrm flipV="1">
          <a:off x="12814300" y="12444895"/>
          <a:ext cx="889000" cy="58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96893</xdr:rowOff>
    </xdr:from>
    <xdr:ext cx="469744" cy="259045"/>
    <xdr:sp macro="" textlink="">
      <xdr:nvSpPr>
        <xdr:cNvPr id="648" name="テキスト ボックス 647"/>
        <xdr:cNvSpPr txBox="1"/>
      </xdr:nvSpPr>
      <xdr:spPr>
        <a:xfrm>
          <a:off x="13468427" y="132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6557</xdr:rowOff>
    </xdr:from>
    <xdr:ext cx="534377" cy="259045"/>
    <xdr:sp macro="" textlink="">
      <xdr:nvSpPr>
        <xdr:cNvPr id="650" name="テキスト ボックス 649"/>
        <xdr:cNvSpPr txBox="1"/>
      </xdr:nvSpPr>
      <xdr:spPr>
        <a:xfrm>
          <a:off x="12547111" y="132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36474</xdr:rowOff>
    </xdr:from>
    <xdr:to>
      <xdr:col>23</xdr:col>
      <xdr:colOff>568325</xdr:colOff>
      <xdr:row>77</xdr:row>
      <xdr:rowOff>138074</xdr:rowOff>
    </xdr:to>
    <xdr:sp macro="" textlink="">
      <xdr:nvSpPr>
        <xdr:cNvPr id="656" name="円/楕円 655"/>
        <xdr:cNvSpPr/>
      </xdr:nvSpPr>
      <xdr:spPr>
        <a:xfrm>
          <a:off x="162687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59351</xdr:rowOff>
    </xdr:from>
    <xdr:ext cx="469744" cy="259045"/>
    <xdr:sp macro="" textlink="">
      <xdr:nvSpPr>
        <xdr:cNvPr id="657" name="災害復旧費該当値テキスト"/>
        <xdr:cNvSpPr txBox="1"/>
      </xdr:nvSpPr>
      <xdr:spPr>
        <a:xfrm>
          <a:off x="16370300" y="130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96025</xdr:rowOff>
    </xdr:from>
    <xdr:to>
      <xdr:col>22</xdr:col>
      <xdr:colOff>415925</xdr:colOff>
      <xdr:row>79</xdr:row>
      <xdr:rowOff>26175</xdr:rowOff>
    </xdr:to>
    <xdr:sp macro="" textlink="">
      <xdr:nvSpPr>
        <xdr:cNvPr id="658" name="円/楕円 657"/>
        <xdr:cNvSpPr/>
      </xdr:nvSpPr>
      <xdr:spPr>
        <a:xfrm>
          <a:off x="15430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17302</xdr:rowOff>
    </xdr:from>
    <xdr:ext cx="469744" cy="259045"/>
    <xdr:sp macro="" textlink="">
      <xdr:nvSpPr>
        <xdr:cNvPr id="659" name="テキスト ボックス 658"/>
        <xdr:cNvSpPr txBox="1"/>
      </xdr:nvSpPr>
      <xdr:spPr>
        <a:xfrm>
          <a:off x="15246427"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66687</xdr:rowOff>
    </xdr:from>
    <xdr:to>
      <xdr:col>21</xdr:col>
      <xdr:colOff>212725</xdr:colOff>
      <xdr:row>76</xdr:row>
      <xdr:rowOff>168287</xdr:rowOff>
    </xdr:to>
    <xdr:sp macro="" textlink="">
      <xdr:nvSpPr>
        <xdr:cNvPr id="660" name="円/楕円 659"/>
        <xdr:cNvSpPr/>
      </xdr:nvSpPr>
      <xdr:spPr>
        <a:xfrm>
          <a:off x="14541500" y="13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13364</xdr:rowOff>
    </xdr:from>
    <xdr:ext cx="534377" cy="259045"/>
    <xdr:sp macro="" textlink="">
      <xdr:nvSpPr>
        <xdr:cNvPr id="661" name="テキスト ボックス 660"/>
        <xdr:cNvSpPr txBox="1"/>
      </xdr:nvSpPr>
      <xdr:spPr>
        <a:xfrm>
          <a:off x="1432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49695</xdr:rowOff>
    </xdr:from>
    <xdr:to>
      <xdr:col>20</xdr:col>
      <xdr:colOff>9525</xdr:colOff>
      <xdr:row>72</xdr:row>
      <xdr:rowOff>151295</xdr:rowOff>
    </xdr:to>
    <xdr:sp macro="" textlink="">
      <xdr:nvSpPr>
        <xdr:cNvPr id="662" name="円/楕円 661"/>
        <xdr:cNvSpPr/>
      </xdr:nvSpPr>
      <xdr:spPr>
        <a:xfrm>
          <a:off x="13652500" y="123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167822</xdr:rowOff>
    </xdr:from>
    <xdr:ext cx="534377" cy="259045"/>
    <xdr:sp macro="" textlink="">
      <xdr:nvSpPr>
        <xdr:cNvPr id="663" name="テキスト ボックス 662"/>
        <xdr:cNvSpPr txBox="1"/>
      </xdr:nvSpPr>
      <xdr:spPr>
        <a:xfrm>
          <a:off x="13436111" y="1216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122504</xdr:rowOff>
    </xdr:from>
    <xdr:to>
      <xdr:col>18</xdr:col>
      <xdr:colOff>492125</xdr:colOff>
      <xdr:row>76</xdr:row>
      <xdr:rowOff>52654</xdr:rowOff>
    </xdr:to>
    <xdr:sp macro="" textlink="">
      <xdr:nvSpPr>
        <xdr:cNvPr id="664" name="円/楕円 663"/>
        <xdr:cNvSpPr/>
      </xdr:nvSpPr>
      <xdr:spPr>
        <a:xfrm>
          <a:off x="12763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69181</xdr:rowOff>
    </xdr:from>
    <xdr:ext cx="534377" cy="259045"/>
    <xdr:sp macro="" textlink="">
      <xdr:nvSpPr>
        <xdr:cNvPr id="665" name="テキスト ボックス 664"/>
        <xdr:cNvSpPr txBox="1"/>
      </xdr:nvSpPr>
      <xdr:spPr>
        <a:xfrm>
          <a:off x="12547111" y="127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103442</xdr:rowOff>
    </xdr:from>
    <xdr:to>
      <xdr:col>23</xdr:col>
      <xdr:colOff>517525</xdr:colOff>
      <xdr:row>94</xdr:row>
      <xdr:rowOff>156769</xdr:rowOff>
    </xdr:to>
    <xdr:cxnSp macro="">
      <xdr:nvCxnSpPr>
        <xdr:cNvPr id="695" name="直線コネクタ 694"/>
        <xdr:cNvCxnSpPr/>
      </xdr:nvCxnSpPr>
      <xdr:spPr>
        <a:xfrm>
          <a:off x="15481300" y="16219742"/>
          <a:ext cx="8382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76746</xdr:rowOff>
    </xdr:from>
    <xdr:to>
      <xdr:col>22</xdr:col>
      <xdr:colOff>365125</xdr:colOff>
      <xdr:row>94</xdr:row>
      <xdr:rowOff>103442</xdr:rowOff>
    </xdr:to>
    <xdr:cxnSp macro="">
      <xdr:nvCxnSpPr>
        <xdr:cNvPr id="698" name="直線コネクタ 697"/>
        <xdr:cNvCxnSpPr/>
      </xdr:nvCxnSpPr>
      <xdr:spPr>
        <a:xfrm>
          <a:off x="14592300" y="16193046"/>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49403</xdr:rowOff>
    </xdr:from>
    <xdr:to>
      <xdr:col>21</xdr:col>
      <xdr:colOff>161925</xdr:colOff>
      <xdr:row>94</xdr:row>
      <xdr:rowOff>76746</xdr:rowOff>
    </xdr:to>
    <xdr:cxnSp macro="">
      <xdr:nvCxnSpPr>
        <xdr:cNvPr id="701" name="直線コネクタ 700"/>
        <xdr:cNvCxnSpPr/>
      </xdr:nvCxnSpPr>
      <xdr:spPr>
        <a:xfrm>
          <a:off x="13703300" y="16165703"/>
          <a:ext cx="8890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25755</xdr:rowOff>
    </xdr:from>
    <xdr:to>
      <xdr:col>19</xdr:col>
      <xdr:colOff>644525</xdr:colOff>
      <xdr:row>94</xdr:row>
      <xdr:rowOff>49403</xdr:rowOff>
    </xdr:to>
    <xdr:cxnSp macro="">
      <xdr:nvCxnSpPr>
        <xdr:cNvPr id="704" name="直線コネクタ 703"/>
        <xdr:cNvCxnSpPr/>
      </xdr:nvCxnSpPr>
      <xdr:spPr>
        <a:xfrm>
          <a:off x="12814300" y="16142055"/>
          <a:ext cx="889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6" name="テキスト ボックス 705"/>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105969</xdr:rowOff>
    </xdr:from>
    <xdr:to>
      <xdr:col>23</xdr:col>
      <xdr:colOff>568325</xdr:colOff>
      <xdr:row>95</xdr:row>
      <xdr:rowOff>36119</xdr:rowOff>
    </xdr:to>
    <xdr:sp macro="" textlink="">
      <xdr:nvSpPr>
        <xdr:cNvPr id="714" name="円/楕円 713"/>
        <xdr:cNvSpPr/>
      </xdr:nvSpPr>
      <xdr:spPr>
        <a:xfrm>
          <a:off x="16268700" y="162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128846</xdr:rowOff>
    </xdr:from>
    <xdr:ext cx="534377" cy="259045"/>
    <xdr:sp macro="" textlink="">
      <xdr:nvSpPr>
        <xdr:cNvPr id="715" name="公債費該当値テキスト"/>
        <xdr:cNvSpPr txBox="1"/>
      </xdr:nvSpPr>
      <xdr:spPr>
        <a:xfrm>
          <a:off x="16370300" y="160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88,656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52642</xdr:rowOff>
    </xdr:from>
    <xdr:to>
      <xdr:col>22</xdr:col>
      <xdr:colOff>415925</xdr:colOff>
      <xdr:row>94</xdr:row>
      <xdr:rowOff>154242</xdr:rowOff>
    </xdr:to>
    <xdr:sp macro="" textlink="">
      <xdr:nvSpPr>
        <xdr:cNvPr id="716" name="円/楕円 715"/>
        <xdr:cNvSpPr/>
      </xdr:nvSpPr>
      <xdr:spPr>
        <a:xfrm>
          <a:off x="15430500" y="161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170769</xdr:rowOff>
    </xdr:from>
    <xdr:ext cx="534377" cy="259045"/>
    <xdr:sp macro="" textlink="">
      <xdr:nvSpPr>
        <xdr:cNvPr id="717" name="テキスト ボックス 716"/>
        <xdr:cNvSpPr txBox="1"/>
      </xdr:nvSpPr>
      <xdr:spPr>
        <a:xfrm>
          <a:off x="15214111" y="159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25946</xdr:rowOff>
    </xdr:from>
    <xdr:to>
      <xdr:col>21</xdr:col>
      <xdr:colOff>212725</xdr:colOff>
      <xdr:row>94</xdr:row>
      <xdr:rowOff>127546</xdr:rowOff>
    </xdr:to>
    <xdr:sp macro="" textlink="">
      <xdr:nvSpPr>
        <xdr:cNvPr id="718" name="円/楕円 717"/>
        <xdr:cNvSpPr/>
      </xdr:nvSpPr>
      <xdr:spPr>
        <a:xfrm>
          <a:off x="14541500" y="161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144073</xdr:rowOff>
    </xdr:from>
    <xdr:ext cx="534377" cy="259045"/>
    <xdr:sp macro="" textlink="">
      <xdr:nvSpPr>
        <xdr:cNvPr id="719" name="テキスト ボックス 718"/>
        <xdr:cNvSpPr txBox="1"/>
      </xdr:nvSpPr>
      <xdr:spPr>
        <a:xfrm>
          <a:off x="14325111" y="159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170053</xdr:rowOff>
    </xdr:from>
    <xdr:to>
      <xdr:col>20</xdr:col>
      <xdr:colOff>9525</xdr:colOff>
      <xdr:row>94</xdr:row>
      <xdr:rowOff>100203</xdr:rowOff>
    </xdr:to>
    <xdr:sp macro="" textlink="">
      <xdr:nvSpPr>
        <xdr:cNvPr id="720" name="円/楕円 719"/>
        <xdr:cNvSpPr/>
      </xdr:nvSpPr>
      <xdr:spPr>
        <a:xfrm>
          <a:off x="13652500" y="161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116730</xdr:rowOff>
    </xdr:from>
    <xdr:ext cx="534377" cy="259045"/>
    <xdr:sp macro="" textlink="">
      <xdr:nvSpPr>
        <xdr:cNvPr id="721" name="テキスト ボックス 720"/>
        <xdr:cNvSpPr txBox="1"/>
      </xdr:nvSpPr>
      <xdr:spPr>
        <a:xfrm>
          <a:off x="13436111" y="158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146405</xdr:rowOff>
    </xdr:from>
    <xdr:to>
      <xdr:col>18</xdr:col>
      <xdr:colOff>492125</xdr:colOff>
      <xdr:row>94</xdr:row>
      <xdr:rowOff>76555</xdr:rowOff>
    </xdr:to>
    <xdr:sp macro="" textlink="">
      <xdr:nvSpPr>
        <xdr:cNvPr id="722" name="円/楕円 721"/>
        <xdr:cNvSpPr/>
      </xdr:nvSpPr>
      <xdr:spPr>
        <a:xfrm>
          <a:off x="12763500" y="160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93082</xdr:rowOff>
    </xdr:from>
    <xdr:ext cx="534377" cy="259045"/>
    <xdr:sp macro="" textlink="">
      <xdr:nvSpPr>
        <xdr:cNvPr id="723" name="テキスト ボックス 722"/>
        <xdr:cNvSpPr txBox="1"/>
      </xdr:nvSpPr>
      <xdr:spPr>
        <a:xfrm>
          <a:off x="12547111" y="1586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199,849</a:t>
          </a:r>
          <a:r>
            <a:rPr kumimoji="1" lang="ja-JP" altLang="en-US" sz="1300">
              <a:latin typeface="ＭＳ Ｐゴシック"/>
            </a:rPr>
            <a:t>円となっている。決算全体で見ると、民生費のうち補助費等の割合が高いことが主な要因の一つである。補助費等には各種団体に対する運営補助金が含まれており、補助金については交付のあり方の見直しや終期の設定により抑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財政調整基金は、普通交付税の合併特例の縮減などにより、財源確保のために</a:t>
          </a:r>
          <a:r>
            <a:rPr kumimoji="1" lang="en-US" altLang="ja-JP" sz="1100">
              <a:solidFill>
                <a:schemeClr val="dk1"/>
              </a:solidFill>
              <a:effectLst/>
              <a:latin typeface="+mn-lt"/>
              <a:ea typeface="+mn-ea"/>
              <a:cs typeface="+mn-cs"/>
            </a:rPr>
            <a:t>230,180</a:t>
          </a:r>
          <a:r>
            <a:rPr kumimoji="1" lang="ja-JP" altLang="ja-JP" sz="1100">
              <a:solidFill>
                <a:schemeClr val="dk1"/>
              </a:solidFill>
              <a:effectLst/>
              <a:latin typeface="+mn-lt"/>
              <a:ea typeface="+mn-ea"/>
              <a:cs typeface="+mn-cs"/>
            </a:rPr>
            <a:t>千円の取り崩しをしたことから減少した。実質収支額は、年度末に収支の状況をみて借入を抑えたことから減少した。実質単年度収支においても、同じ理由で減少した。平成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年度は、熊本地震と</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月豪雨災害により財政調整基金を大きく取り崩したことから、残高が大幅に減少してる（</a:t>
          </a:r>
          <a:r>
            <a:rPr kumimoji="1" lang="en-US" altLang="ja-JP" sz="1100">
              <a:solidFill>
                <a:schemeClr val="dk1"/>
              </a:solidFill>
              <a:effectLst/>
              <a:latin typeface="+mn-lt"/>
              <a:ea typeface="+mn-ea"/>
              <a:cs typeface="+mn-cs"/>
            </a:rPr>
            <a:t>764,000</a:t>
          </a:r>
          <a:r>
            <a:rPr kumimoji="1" lang="ja-JP" altLang="ja-JP" sz="1100">
              <a:solidFill>
                <a:schemeClr val="dk1"/>
              </a:solidFill>
              <a:effectLst/>
              <a:latin typeface="+mn-lt"/>
              <a:ea typeface="+mn-ea"/>
              <a:cs typeface="+mn-cs"/>
            </a:rPr>
            <a:t>千円減見込み）。</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連結決算となるすべての会計において黒字決算となった。しかし、本来独立採算を求められる、病院、簡易水道、国民宿舎においては一般会計からの繰出金があわせて</a:t>
          </a:r>
          <a:r>
            <a:rPr kumimoji="1" lang="en-US" altLang="ja-JP" sz="1100">
              <a:solidFill>
                <a:schemeClr val="dk1"/>
              </a:solidFill>
              <a:effectLst/>
              <a:latin typeface="+mn-lt"/>
              <a:ea typeface="+mn-ea"/>
              <a:cs typeface="+mn-cs"/>
            </a:rPr>
            <a:t>413,575</a:t>
          </a:r>
          <a:r>
            <a:rPr kumimoji="1" lang="ja-JP" altLang="ja-JP" sz="1100">
              <a:solidFill>
                <a:schemeClr val="dk1"/>
              </a:solidFill>
              <a:effectLst/>
              <a:latin typeface="+mn-lt"/>
              <a:ea typeface="+mn-ea"/>
              <a:cs typeface="+mn-cs"/>
            </a:rPr>
            <a:t>千円となっている。</a:t>
          </a:r>
          <a:endParaRPr lang="ja-JP" altLang="ja-JP" sz="1400">
            <a:effectLst/>
          </a:endParaRPr>
        </a:p>
        <a:p>
          <a:r>
            <a:rPr kumimoji="1" lang="ja-JP" altLang="ja-JP" sz="1100">
              <a:solidFill>
                <a:schemeClr val="dk1"/>
              </a:solidFill>
              <a:effectLst/>
              <a:latin typeface="+mn-lt"/>
              <a:ea typeface="+mn-ea"/>
              <a:cs typeface="+mn-cs"/>
            </a:rPr>
            <a:t>　病院においては、その建設事業のために借り入れた起債が、平成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年度からは毎年度</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千円を越える償還となる。</a:t>
          </a:r>
          <a:endParaRPr lang="ja-JP" altLang="ja-JP" sz="1400">
            <a:effectLst/>
          </a:endParaRPr>
        </a:p>
        <a:p>
          <a:r>
            <a:rPr kumimoji="1" lang="ja-JP" altLang="ja-JP" sz="1100">
              <a:solidFill>
                <a:schemeClr val="dk1"/>
              </a:solidFill>
              <a:effectLst/>
              <a:latin typeface="+mn-lt"/>
              <a:ea typeface="+mn-ea"/>
              <a:cs typeface="+mn-cs"/>
            </a:rPr>
            <a:t>　簡易水道は未普及地解消事業として給水区域を拡大しているが、その財源として起債を使用しており、毎年度の償還金は</a:t>
          </a:r>
          <a:r>
            <a:rPr kumimoji="1" lang="en-US" altLang="ja-JP" sz="1100">
              <a:solidFill>
                <a:schemeClr val="dk1"/>
              </a:solidFill>
              <a:effectLst/>
              <a:latin typeface="+mn-lt"/>
              <a:ea typeface="+mn-ea"/>
              <a:cs typeface="+mn-cs"/>
            </a:rPr>
            <a:t>160,000</a:t>
          </a:r>
          <a:r>
            <a:rPr kumimoji="1" lang="ja-JP" altLang="ja-JP" sz="1100">
              <a:solidFill>
                <a:schemeClr val="dk1"/>
              </a:solidFill>
              <a:effectLst/>
              <a:latin typeface="+mn-lt"/>
              <a:ea typeface="+mn-ea"/>
              <a:cs typeface="+mn-cs"/>
            </a:rPr>
            <a:t>千円を越えている。さらに今後償還が増える見込みであり、負担の増加が見込まれる。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12985378</v>
      </c>
      <c r="BO4" s="379"/>
      <c r="BP4" s="379"/>
      <c r="BQ4" s="379"/>
      <c r="BR4" s="379"/>
      <c r="BS4" s="379"/>
      <c r="BT4" s="379"/>
      <c r="BU4" s="380"/>
      <c r="BV4" s="378">
        <v>13822996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4.4000000000000004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12472332</v>
      </c>
      <c r="BO5" s="416"/>
      <c r="BP5" s="416"/>
      <c r="BQ5" s="416"/>
      <c r="BR5" s="416"/>
      <c r="BS5" s="416"/>
      <c r="BT5" s="416"/>
      <c r="BU5" s="417"/>
      <c r="BV5" s="415">
        <v>13238114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84.9</v>
      </c>
      <c r="CU5" s="413"/>
      <c r="CV5" s="413"/>
      <c r="CW5" s="413"/>
      <c r="CX5" s="413"/>
      <c r="CY5" s="413"/>
      <c r="CZ5" s="413"/>
      <c r="DA5" s="414"/>
      <c r="DB5" s="412">
        <v>84.9</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513046</v>
      </c>
      <c r="BO6" s="416"/>
      <c r="BP6" s="416"/>
      <c r="BQ6" s="416"/>
      <c r="BR6" s="416"/>
      <c r="BS6" s="416"/>
      <c r="BT6" s="416"/>
      <c r="BU6" s="417"/>
      <c r="BV6" s="415">
        <v>584882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87.6</v>
      </c>
      <c r="CU6" s="453"/>
      <c r="CV6" s="453"/>
      <c r="CW6" s="453"/>
      <c r="CX6" s="453"/>
      <c r="CY6" s="453"/>
      <c r="CZ6" s="453"/>
      <c r="DA6" s="454"/>
      <c r="DB6" s="452">
        <v>87.1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219781</v>
      </c>
      <c r="BO7" s="416"/>
      <c r="BP7" s="416"/>
      <c r="BQ7" s="416"/>
      <c r="BR7" s="416"/>
      <c r="BS7" s="416"/>
      <c r="BT7" s="416"/>
      <c r="BU7" s="417"/>
      <c r="BV7" s="415">
        <v>228698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8130275</v>
      </c>
      <c r="CU7" s="416"/>
      <c r="CV7" s="416"/>
      <c r="CW7" s="416"/>
      <c r="CX7" s="416"/>
      <c r="CY7" s="416"/>
      <c r="CZ7" s="416"/>
      <c r="DA7" s="417"/>
      <c r="DB7" s="415">
        <v>8173340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293265</v>
      </c>
      <c r="BO8" s="416"/>
      <c r="BP8" s="416"/>
      <c r="BQ8" s="416"/>
      <c r="BR8" s="416"/>
      <c r="BS8" s="416"/>
      <c r="BT8" s="416"/>
      <c r="BU8" s="417"/>
      <c r="BV8" s="415">
        <v>356184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15149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-62919</v>
      </c>
      <c r="BO9" s="416"/>
      <c r="BP9" s="416"/>
      <c r="BQ9" s="416"/>
      <c r="BR9" s="416"/>
      <c r="BS9" s="416"/>
      <c r="BT9" s="416"/>
      <c r="BU9" s="417"/>
      <c r="BV9" s="415">
        <v>-887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15.2</v>
      </c>
      <c r="CU9" s="413"/>
      <c r="CV9" s="413"/>
      <c r="CW9" s="413"/>
      <c r="CX9" s="413"/>
      <c r="CY9" s="413"/>
      <c r="CZ9" s="413"/>
      <c r="DA9" s="414"/>
      <c r="DB9" s="412">
        <v>15.9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16981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1729</v>
      </c>
      <c r="BO10" s="416"/>
      <c r="BP10" s="416"/>
      <c r="BQ10" s="416"/>
      <c r="BR10" s="416"/>
      <c r="BS10" s="416"/>
      <c r="BT10" s="416"/>
      <c r="BU10" s="417"/>
      <c r="BV10" s="415">
        <v>1551</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16170</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v>230180</v>
      </c>
      <c r="BO12" s="416"/>
      <c r="BP12" s="416"/>
      <c r="BQ12" s="416"/>
      <c r="BR12" s="416"/>
      <c r="BS12" s="416"/>
      <c r="BT12" s="416"/>
      <c r="BU12" s="417"/>
      <c r="BV12" s="415">
        <v>337205</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121</v>
      </c>
      <c r="CU12" s="456"/>
      <c r="CV12" s="456"/>
      <c r="CW12" s="456"/>
      <c r="CX12" s="456"/>
      <c r="CY12" s="456"/>
      <c r="CZ12" s="456"/>
      <c r="DA12" s="457"/>
      <c r="DB12" s="455" t="s">
        <v>121</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16095</v>
      </c>
      <c r="S13" s="497"/>
      <c r="T13" s="497"/>
      <c r="U13" s="497"/>
      <c r="V13" s="498"/>
      <c r="W13" s="431" t="s">
        <v>123</v>
      </c>
      <c r="X13" s="432"/>
      <c r="Y13" s="432"/>
      <c r="Z13" s="432"/>
      <c r="AA13" s="432"/>
      <c r="AB13" s="422"/>
      <c r="AC13" s="466">
        <v>3510</v>
      </c>
      <c r="AD13" s="467"/>
      <c r="AE13" s="467"/>
      <c r="AF13" s="467"/>
      <c r="AG13" s="506"/>
      <c r="AH13" s="466">
        <v>3792</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-291370</v>
      </c>
      <c r="BO13" s="416"/>
      <c r="BP13" s="416"/>
      <c r="BQ13" s="416"/>
      <c r="BR13" s="416"/>
      <c r="BS13" s="416"/>
      <c r="BT13" s="416"/>
      <c r="BU13" s="417"/>
      <c r="BV13" s="415">
        <v>-336541</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7.3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16579</v>
      </c>
      <c r="S14" s="497"/>
      <c r="T14" s="497"/>
      <c r="U14" s="497"/>
      <c r="V14" s="498"/>
      <c r="W14" s="405"/>
      <c r="X14" s="406"/>
      <c r="Y14" s="406"/>
      <c r="Z14" s="406"/>
      <c r="AA14" s="406"/>
      <c r="AB14" s="395"/>
      <c r="AC14" s="499">
        <v>38.9</v>
      </c>
      <c r="AD14" s="500"/>
      <c r="AE14" s="500"/>
      <c r="AF14" s="500"/>
      <c r="AG14" s="501"/>
      <c r="AH14" s="499">
        <v>37.799999999999997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28.5</v>
      </c>
      <c r="CU14" s="511"/>
      <c r="CV14" s="511"/>
      <c r="CW14" s="511"/>
      <c r="CX14" s="511"/>
      <c r="CY14" s="511"/>
      <c r="CZ14" s="511"/>
      <c r="DA14" s="512"/>
      <c r="DB14" s="510">
        <v>35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16507</v>
      </c>
      <c r="S15" s="497"/>
      <c r="T15" s="497"/>
      <c r="U15" s="497"/>
      <c r="V15" s="498"/>
      <c r="W15" s="431" t="s">
        <v>130</v>
      </c>
      <c r="X15" s="432"/>
      <c r="Y15" s="432"/>
      <c r="Z15" s="432"/>
      <c r="AA15" s="432"/>
      <c r="AB15" s="422"/>
      <c r="AC15" s="466">
        <v>1453</v>
      </c>
      <c r="AD15" s="467"/>
      <c r="AE15" s="467"/>
      <c r="AF15" s="467"/>
      <c r="AG15" s="506"/>
      <c r="AH15" s="466">
        <v>1828</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1344598</v>
      </c>
      <c r="BO15" s="379"/>
      <c r="BP15" s="379"/>
      <c r="BQ15" s="379"/>
      <c r="BR15" s="379"/>
      <c r="BS15" s="379"/>
      <c r="BT15" s="379"/>
      <c r="BU15" s="380"/>
      <c r="BV15" s="378">
        <v>1267367</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16.100000000000001</v>
      </c>
      <c r="AD16" s="500"/>
      <c r="AE16" s="500"/>
      <c r="AF16" s="500"/>
      <c r="AG16" s="501"/>
      <c r="AH16" s="499">
        <v>18.2</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6685272</v>
      </c>
      <c r="BO16" s="416"/>
      <c r="BP16" s="416"/>
      <c r="BQ16" s="416"/>
      <c r="BR16" s="416"/>
      <c r="BS16" s="416"/>
      <c r="BT16" s="416"/>
      <c r="BU16" s="417"/>
      <c r="BV16" s="415">
        <v>6439888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4053</v>
      </c>
      <c r="AD17" s="467"/>
      <c r="AE17" s="467"/>
      <c r="AF17" s="467"/>
      <c r="AG17" s="506"/>
      <c r="AH17" s="466">
        <v>4401</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1647011</v>
      </c>
      <c r="BO17" s="416"/>
      <c r="BP17" s="416"/>
      <c r="BQ17" s="416"/>
      <c r="BR17" s="416"/>
      <c r="BS17" s="416"/>
      <c r="BT17" s="416"/>
      <c r="BU17" s="417"/>
      <c r="BV17" s="415">
        <v>1565264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544.66999999999996</v>
      </c>
      <c r="M18" s="528"/>
      <c r="N18" s="528"/>
      <c r="O18" s="528"/>
      <c r="P18" s="528"/>
      <c r="Q18" s="528"/>
      <c r="R18" s="529"/>
      <c r="S18" s="529"/>
      <c r="T18" s="529"/>
      <c r="U18" s="529"/>
      <c r="V18" s="530"/>
      <c r="W18" s="433"/>
      <c r="X18" s="434"/>
      <c r="Y18" s="434"/>
      <c r="Z18" s="434"/>
      <c r="AA18" s="434"/>
      <c r="AB18" s="425"/>
      <c r="AC18" s="531">
        <v>45</v>
      </c>
      <c r="AD18" s="532"/>
      <c r="AE18" s="532"/>
      <c r="AF18" s="532"/>
      <c r="AG18" s="533"/>
      <c r="AH18" s="531">
        <v>43.9</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6822628</v>
      </c>
      <c r="BO18" s="416"/>
      <c r="BP18" s="416"/>
      <c r="BQ18" s="416"/>
      <c r="BR18" s="416"/>
      <c r="BS18" s="416"/>
      <c r="BT18" s="416"/>
      <c r="BU18" s="417"/>
      <c r="BV18" s="415">
        <v>6782858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28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9261940</v>
      </c>
      <c r="BO19" s="416"/>
      <c r="BP19" s="416"/>
      <c r="BQ19" s="416"/>
      <c r="BR19" s="416"/>
      <c r="BS19" s="416"/>
      <c r="BT19" s="416"/>
      <c r="BU19" s="417"/>
      <c r="BV19" s="415">
        <v>9401389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5594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8975055</v>
      </c>
      <c r="BO23" s="416"/>
      <c r="BP23" s="416"/>
      <c r="BQ23" s="416"/>
      <c r="BR23" s="416"/>
      <c r="BS23" s="416"/>
      <c r="BT23" s="416"/>
      <c r="BU23" s="417"/>
      <c r="BV23" s="415">
        <v>9709090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7919</v>
      </c>
      <c r="R24" s="467"/>
      <c r="S24" s="467"/>
      <c r="T24" s="467"/>
      <c r="U24" s="467"/>
      <c r="V24" s="506"/>
      <c r="W24" s="561"/>
      <c r="X24" s="549"/>
      <c r="Y24" s="550"/>
      <c r="Z24" s="465" t="s">
        <v>153</v>
      </c>
      <c r="AA24" s="445"/>
      <c r="AB24" s="445"/>
      <c r="AC24" s="445"/>
      <c r="AD24" s="445"/>
      <c r="AE24" s="445"/>
      <c r="AF24" s="445"/>
      <c r="AG24" s="446"/>
      <c r="AH24" s="466">
        <v>245</v>
      </c>
      <c r="AI24" s="467"/>
      <c r="AJ24" s="467"/>
      <c r="AK24" s="467"/>
      <c r="AL24" s="506"/>
      <c r="AM24" s="466">
        <v>753375</v>
      </c>
      <c r="AN24" s="467"/>
      <c r="AO24" s="467"/>
      <c r="AP24" s="467"/>
      <c r="AQ24" s="467"/>
      <c r="AR24" s="506"/>
      <c r="AS24" s="466">
        <v>3075</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8202270</v>
      </c>
      <c r="BO24" s="416"/>
      <c r="BP24" s="416"/>
      <c r="BQ24" s="416"/>
      <c r="BR24" s="416"/>
      <c r="BS24" s="416"/>
      <c r="BT24" s="416"/>
      <c r="BU24" s="417"/>
      <c r="BV24" s="415">
        <v>8792689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1</v>
      </c>
      <c r="M25" s="467"/>
      <c r="N25" s="467"/>
      <c r="O25" s="467"/>
      <c r="P25" s="506"/>
      <c r="Q25" s="466">
        <v>5939</v>
      </c>
      <c r="R25" s="467"/>
      <c r="S25" s="467"/>
      <c r="T25" s="467"/>
      <c r="U25" s="467"/>
      <c r="V25" s="506"/>
      <c r="W25" s="561"/>
      <c r="X25" s="549"/>
      <c r="Y25" s="550"/>
      <c r="Z25" s="465" t="s">
        <v>156</v>
      </c>
      <c r="AA25" s="445"/>
      <c r="AB25" s="445"/>
      <c r="AC25" s="445"/>
      <c r="AD25" s="445"/>
      <c r="AE25" s="445"/>
      <c r="AF25" s="445"/>
      <c r="AG25" s="446"/>
      <c r="AH25" s="466" t="s">
        <v>121</v>
      </c>
      <c r="AI25" s="467"/>
      <c r="AJ25" s="467"/>
      <c r="AK25" s="467"/>
      <c r="AL25" s="506"/>
      <c r="AM25" s="466" t="s">
        <v>121</v>
      </c>
      <c r="AN25" s="467"/>
      <c r="AO25" s="467"/>
      <c r="AP25" s="467"/>
      <c r="AQ25" s="467"/>
      <c r="AR25" s="506"/>
      <c r="AS25" s="466" t="s">
        <v>121</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1352051</v>
      </c>
      <c r="BO25" s="379"/>
      <c r="BP25" s="379"/>
      <c r="BQ25" s="379"/>
      <c r="BR25" s="379"/>
      <c r="BS25" s="379"/>
      <c r="BT25" s="379"/>
      <c r="BU25" s="380"/>
      <c r="BV25" s="378">
        <v>694080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5446</v>
      </c>
      <c r="R26" s="467"/>
      <c r="S26" s="467"/>
      <c r="T26" s="467"/>
      <c r="U26" s="467"/>
      <c r="V26" s="506"/>
      <c r="W26" s="561"/>
      <c r="X26" s="549"/>
      <c r="Y26" s="550"/>
      <c r="Z26" s="465" t="s">
        <v>159</v>
      </c>
      <c r="AA26" s="571"/>
      <c r="AB26" s="571"/>
      <c r="AC26" s="571"/>
      <c r="AD26" s="571"/>
      <c r="AE26" s="571"/>
      <c r="AF26" s="571"/>
      <c r="AG26" s="572"/>
      <c r="AH26" s="466">
        <v>34</v>
      </c>
      <c r="AI26" s="467"/>
      <c r="AJ26" s="467"/>
      <c r="AK26" s="467"/>
      <c r="AL26" s="506"/>
      <c r="AM26" s="466">
        <v>101898</v>
      </c>
      <c r="AN26" s="467"/>
      <c r="AO26" s="467"/>
      <c r="AP26" s="467"/>
      <c r="AQ26" s="467"/>
      <c r="AR26" s="506"/>
      <c r="AS26" s="466">
        <v>2997</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121</v>
      </c>
      <c r="BO26" s="416"/>
      <c r="BP26" s="416"/>
      <c r="BQ26" s="416"/>
      <c r="BR26" s="416"/>
      <c r="BS26" s="416"/>
      <c r="BT26" s="416"/>
      <c r="BU26" s="417"/>
      <c r="BV26" s="415" t="s">
        <v>121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3163</v>
      </c>
      <c r="R27" s="467"/>
      <c r="S27" s="467"/>
      <c r="T27" s="467"/>
      <c r="U27" s="467"/>
      <c r="V27" s="506"/>
      <c r="W27" s="561"/>
      <c r="X27" s="549"/>
      <c r="Y27" s="550"/>
      <c r="Z27" s="465" t="s">
        <v>162</v>
      </c>
      <c r="AA27" s="445"/>
      <c r="AB27" s="445"/>
      <c r="AC27" s="445"/>
      <c r="AD27" s="445"/>
      <c r="AE27" s="445"/>
      <c r="AF27" s="445"/>
      <c r="AG27" s="446"/>
      <c r="AH27" s="466" t="s">
        <v>121</v>
      </c>
      <c r="AI27" s="467"/>
      <c r="AJ27" s="467"/>
      <c r="AK27" s="467"/>
      <c r="AL27" s="506"/>
      <c r="AM27" s="466" t="s">
        <v>121</v>
      </c>
      <c r="AN27" s="467"/>
      <c r="AO27" s="467"/>
      <c r="AP27" s="467"/>
      <c r="AQ27" s="467"/>
      <c r="AR27" s="506"/>
      <c r="AS27" s="466" t="s">
        <v>121</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t="s">
        <v>121</v>
      </c>
      <c r="BO27" s="585"/>
      <c r="BP27" s="585"/>
      <c r="BQ27" s="585"/>
      <c r="BR27" s="585"/>
      <c r="BS27" s="585"/>
      <c r="BT27" s="585"/>
      <c r="BU27" s="586"/>
      <c r="BV27" s="584" t="s">
        <v>121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2606</v>
      </c>
      <c r="R28" s="467"/>
      <c r="S28" s="467"/>
      <c r="T28" s="467"/>
      <c r="U28" s="467"/>
      <c r="V28" s="506"/>
      <c r="W28" s="561"/>
      <c r="X28" s="549"/>
      <c r="Y28" s="550"/>
      <c r="Z28" s="465" t="s">
        <v>165</v>
      </c>
      <c r="AA28" s="445"/>
      <c r="AB28" s="445"/>
      <c r="AC28" s="445"/>
      <c r="AD28" s="445"/>
      <c r="AE28" s="445"/>
      <c r="AF28" s="445"/>
      <c r="AG28" s="446"/>
      <c r="AH28" s="466" t="s">
        <v>121</v>
      </c>
      <c r="AI28" s="467"/>
      <c r="AJ28" s="467"/>
      <c r="AK28" s="467"/>
      <c r="AL28" s="506"/>
      <c r="AM28" s="466" t="s">
        <v>121</v>
      </c>
      <c r="AN28" s="467"/>
      <c r="AO28" s="467"/>
      <c r="AP28" s="467"/>
      <c r="AQ28" s="467"/>
      <c r="AR28" s="506"/>
      <c r="AS28" s="466" t="s">
        <v>121</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1286064</v>
      </c>
      <c r="BO28" s="379"/>
      <c r="BP28" s="379"/>
      <c r="BQ28" s="379"/>
      <c r="BR28" s="379"/>
      <c r="BS28" s="379"/>
      <c r="BT28" s="379"/>
      <c r="BU28" s="380"/>
      <c r="BV28" s="378">
        <v>1334515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12</v>
      </c>
      <c r="M29" s="467"/>
      <c r="N29" s="467"/>
      <c r="O29" s="467"/>
      <c r="P29" s="506"/>
      <c r="Q29" s="466">
        <v>2376</v>
      </c>
      <c r="R29" s="467"/>
      <c r="S29" s="467"/>
      <c r="T29" s="467"/>
      <c r="U29" s="467"/>
      <c r="V29" s="506"/>
      <c r="W29" s="562"/>
      <c r="X29" s="563"/>
      <c r="Y29" s="564"/>
      <c r="Z29" s="465" t="s">
        <v>169</v>
      </c>
      <c r="AA29" s="445"/>
      <c r="AB29" s="445"/>
      <c r="AC29" s="445"/>
      <c r="AD29" s="445"/>
      <c r="AE29" s="445"/>
      <c r="AF29" s="445"/>
      <c r="AG29" s="446"/>
      <c r="AH29" s="466">
        <v>245</v>
      </c>
      <c r="AI29" s="467"/>
      <c r="AJ29" s="467"/>
      <c r="AK29" s="467"/>
      <c r="AL29" s="506"/>
      <c r="AM29" s="466">
        <v>753375</v>
      </c>
      <c r="AN29" s="467"/>
      <c r="AO29" s="467"/>
      <c r="AP29" s="467"/>
      <c r="AQ29" s="467"/>
      <c r="AR29" s="506"/>
      <c r="AS29" s="466">
        <v>3075</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307992</v>
      </c>
      <c r="BO29" s="416"/>
      <c r="BP29" s="416"/>
      <c r="BQ29" s="416"/>
      <c r="BR29" s="416"/>
      <c r="BS29" s="416"/>
      <c r="BT29" s="416"/>
      <c r="BU29" s="417"/>
      <c r="BV29" s="415">
        <v>277776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909348</v>
      </c>
      <c r="BO30" s="585"/>
      <c r="BP30" s="585"/>
      <c r="BQ30" s="585"/>
      <c r="BR30" s="585"/>
      <c r="BS30" s="585"/>
      <c r="BT30" s="585"/>
      <c r="BU30" s="586"/>
      <c r="BV30" s="584">
        <v>757344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山都町国民健康保険特別会計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山都町水道事業会計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山都町簡易水道特別会計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熊本県市町村総合事務組合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まちづくりやべ</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山都町住宅新築資金等貸付事業特別会計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山都町介護保険特別会計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山都町病院事業会計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山都町国民宿舎特別会計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上益城消防組合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虹の通潤館</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山都町後期高齢者医療特別会計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上益城広域連合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清和文楽の里協会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熊本県後期高齢者医療広域連合（一般会計）</v>
      </c>
      <c r="BZ37" s="597"/>
      <c r="CA37" s="597"/>
      <c r="CB37" s="597"/>
      <c r="CC37" s="597"/>
      <c r="CD37" s="597"/>
      <c r="CE37" s="597"/>
      <c r="CF37" s="597"/>
      <c r="CG37" s="597"/>
      <c r="CH37" s="597"/>
      <c r="CI37" s="597"/>
      <c r="CJ37" s="597"/>
      <c r="CK37" s="597"/>
      <c r="CL37" s="597"/>
      <c r="CM37" s="597"/>
      <c r="CN37" s="165"/>
      <c r="CO37" s="596">
        <f t="shared" si="3"/>
        <v>18</v>
      </c>
      <c r="CP37" s="596"/>
      <c r="CQ37" s="597" t="str">
        <f>IF('各会計、関係団体の財政状況及び健全化判断比率'!BS10="","",'各会計、関係団体の財政状況及び健全化判断比率'!BS10)</f>
        <v>清和資源</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熊本県後期高齢者医療広域連合（後期高齢者医療特別会計）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19</v>
      </c>
      <c r="CP38" s="596"/>
      <c r="CQ38" s="597" t="str">
        <f>IF('各会計、関係団体の財政状況及び健全化判断比率'!BS11="","",'各会計、関係団体の財政状況及び健全化判断比率'!BS11)</f>
        <v>そよ風遊学協会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526</v>
      </c>
      <c r="D34" s="1181"/>
      <c r="E34" s="1182"/>
      <c r="F34" s="32">
        <v>7.5</v>
      </c>
      <c r="G34" s="33">
        <v>6.49</v>
      </c>
      <c r="H34" s="33">
        <v>6.94</v>
      </c>
      <c r="I34" s="33">
        <v>8.18</v>
      </c>
      <c r="J34" s="34">
        <v>8.6300000000000008</v>
      </c>
      <c r="K34" s="22"/>
      <c r="L34" s="22"/>
      <c r="M34" s="22"/>
      <c r="N34" s="22"/>
      <c r="O34" s="22"/>
      <c r="P34" s="22"/>
    </row>
    <row r="35" spans="1:16" ht="39" customHeight="1" x14ac:dyDescent="0.15">
      <c r="A35" s="22"/>
      <c r="B35" s="35"/>
      <c r="C35" s="1175" t="s">
        <v>527</v>
      </c>
      <c r="D35" s="1176"/>
      <c r="E35" s="1177"/>
      <c r="F35" s="36">
        <v>4.6100000000000003</v>
      </c>
      <c r="G35" s="37">
        <v>4.7699999999999996</v>
      </c>
      <c r="H35" s="37">
        <v>4.21</v>
      </c>
      <c r="I35" s="37">
        <v>4.29</v>
      </c>
      <c r="J35" s="38">
        <v>3.54</v>
      </c>
      <c r="K35" s="22"/>
      <c r="L35" s="22"/>
      <c r="M35" s="22"/>
      <c r="N35" s="22"/>
      <c r="O35" s="22"/>
      <c r="P35" s="22"/>
    </row>
    <row r="36" spans="1:16" ht="39" customHeight="1" x14ac:dyDescent="0.15">
      <c r="A36" s="22"/>
      <c r="B36" s="35"/>
      <c r="C36" s="1175" t="s">
        <v>528</v>
      </c>
      <c r="D36" s="1176"/>
      <c r="E36" s="1177"/>
      <c r="F36" s="36">
        <v>1.47</v>
      </c>
      <c r="G36" s="37">
        <v>1.69</v>
      </c>
      <c r="H36" s="37">
        <v>1.88</v>
      </c>
      <c r="I36" s="37">
        <v>2.1</v>
      </c>
      <c r="J36" s="38">
        <v>2.29</v>
      </c>
      <c r="K36" s="22"/>
      <c r="L36" s="22"/>
      <c r="M36" s="22"/>
      <c r="N36" s="22"/>
      <c r="O36" s="22"/>
      <c r="P36" s="22"/>
    </row>
    <row r="37" spans="1:16" ht="39" customHeight="1" x14ac:dyDescent="0.15">
      <c r="A37" s="22"/>
      <c r="B37" s="35"/>
      <c r="C37" s="1175" t="s">
        <v>529</v>
      </c>
      <c r="D37" s="1176"/>
      <c r="E37" s="1177"/>
      <c r="F37" s="36">
        <v>0.57999999999999996</v>
      </c>
      <c r="G37" s="37">
        <v>0.93</v>
      </c>
      <c r="H37" s="37">
        <v>1.74</v>
      </c>
      <c r="I37" s="37">
        <v>2.0299999999999998</v>
      </c>
      <c r="J37" s="38">
        <v>1.56</v>
      </c>
      <c r="K37" s="22"/>
      <c r="L37" s="22"/>
      <c r="M37" s="22"/>
      <c r="N37" s="22"/>
      <c r="O37" s="22"/>
      <c r="P37" s="22"/>
    </row>
    <row r="38" spans="1:16" ht="39" customHeight="1" x14ac:dyDescent="0.15">
      <c r="A38" s="22"/>
      <c r="B38" s="35"/>
      <c r="C38" s="1175" t="s">
        <v>530</v>
      </c>
      <c r="D38" s="1176"/>
      <c r="E38" s="1177"/>
      <c r="F38" s="36">
        <v>1.17</v>
      </c>
      <c r="G38" s="37">
        <v>0.46</v>
      </c>
      <c r="H38" s="37">
        <v>0.94</v>
      </c>
      <c r="I38" s="37">
        <v>0.98</v>
      </c>
      <c r="J38" s="38">
        <v>0.96</v>
      </c>
      <c r="K38" s="22"/>
      <c r="L38" s="22"/>
      <c r="M38" s="22"/>
      <c r="N38" s="22"/>
      <c r="O38" s="22"/>
      <c r="P38" s="22"/>
    </row>
    <row r="39" spans="1:16" ht="39" customHeight="1" x14ac:dyDescent="0.15">
      <c r="A39" s="22"/>
      <c r="B39" s="35"/>
      <c r="C39" s="1175" t="s">
        <v>531</v>
      </c>
      <c r="D39" s="1176"/>
      <c r="E39" s="1177"/>
      <c r="F39" s="36">
        <v>0.01</v>
      </c>
      <c r="G39" s="37">
        <v>0.03</v>
      </c>
      <c r="H39" s="37">
        <v>0.03</v>
      </c>
      <c r="I39" s="37">
        <v>0.11</v>
      </c>
      <c r="J39" s="38">
        <v>0.15</v>
      </c>
      <c r="K39" s="22"/>
      <c r="L39" s="22"/>
      <c r="M39" s="22"/>
      <c r="N39" s="22"/>
      <c r="O39" s="22"/>
      <c r="P39" s="22"/>
    </row>
    <row r="40" spans="1:16" ht="39" customHeight="1" x14ac:dyDescent="0.15">
      <c r="A40" s="22"/>
      <c r="B40" s="35"/>
      <c r="C40" s="1175" t="s">
        <v>532</v>
      </c>
      <c r="D40" s="1176"/>
      <c r="E40" s="1177"/>
      <c r="F40" s="36">
        <v>0.01</v>
      </c>
      <c r="G40" s="37">
        <v>7.0000000000000007E-2</v>
      </c>
      <c r="H40" s="37">
        <v>0.09</v>
      </c>
      <c r="I40" s="37">
        <v>0.12</v>
      </c>
      <c r="J40" s="38">
        <v>0.12</v>
      </c>
      <c r="K40" s="22"/>
      <c r="L40" s="22"/>
      <c r="M40" s="22"/>
      <c r="N40" s="22"/>
      <c r="O40" s="22"/>
      <c r="P40" s="22"/>
    </row>
    <row r="41" spans="1:16" ht="39" customHeight="1" x14ac:dyDescent="0.15">
      <c r="A41" s="22"/>
      <c r="B41" s="35"/>
      <c r="C41" s="1175" t="s">
        <v>533</v>
      </c>
      <c r="D41" s="1176"/>
      <c r="E41" s="1177"/>
      <c r="F41" s="36">
        <v>0.04</v>
      </c>
      <c r="G41" s="37">
        <v>0.05</v>
      </c>
      <c r="H41" s="37">
        <v>0.05</v>
      </c>
      <c r="I41" s="37">
        <v>0.06</v>
      </c>
      <c r="J41" s="38">
        <v>0.06</v>
      </c>
      <c r="K41" s="22"/>
      <c r="L41" s="22"/>
      <c r="M41" s="22"/>
      <c r="N41" s="22"/>
      <c r="O41" s="22"/>
      <c r="P41" s="22"/>
    </row>
    <row r="42" spans="1:16" ht="39" customHeight="1" x14ac:dyDescent="0.15">
      <c r="A42" s="22"/>
      <c r="B42" s="39"/>
      <c r="C42" s="1175" t="s">
        <v>534</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535</v>
      </c>
      <c r="D43" s="1179"/>
      <c r="E43" s="1180"/>
      <c r="F43" s="41">
        <v>0.01</v>
      </c>
      <c r="G43" s="42">
        <v>0.03</v>
      </c>
      <c r="H43" s="42">
        <v>0.03</v>
      </c>
      <c r="I43" s="42">
        <v>0.04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1741</v>
      </c>
      <c r="L45" s="60">
        <v>1674</v>
      </c>
      <c r="M45" s="60">
        <v>1612</v>
      </c>
      <c r="N45" s="60">
        <v>1539</v>
      </c>
      <c r="O45" s="61">
        <v>1434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155</v>
      </c>
      <c r="L48" s="64">
        <v>166</v>
      </c>
      <c r="M48" s="64">
        <v>164</v>
      </c>
      <c r="N48" s="64">
        <v>190</v>
      </c>
      <c r="O48" s="65">
        <v>226</v>
      </c>
      <c r="P48" s="48"/>
      <c r="Q48" s="48"/>
      <c r="R48" s="48"/>
      <c r="S48" s="48"/>
      <c r="T48" s="48"/>
      <c r="U48" s="48"/>
    </row>
    <row r="49" spans="1:21" ht="30.75" customHeight="1" x14ac:dyDescent="0.15">
      <c r="A49" s="48"/>
      <c r="B49" s="1193"/>
      <c r="C49" s="1194"/>
      <c r="D49" s="62"/>
      <c r="E49" s="1185" t="s">
        <v>15</v>
      </c>
      <c r="F49" s="1185"/>
      <c r="G49" s="1185"/>
      <c r="H49" s="1185"/>
      <c r="I49" s="1185"/>
      <c r="J49" s="1186"/>
      <c r="K49" s="63">
        <v>0</v>
      </c>
      <c r="L49" s="64">
        <v>0</v>
      </c>
      <c r="M49" s="64">
        <v>0</v>
      </c>
      <c r="N49" s="64" t="s">
        <v>477</v>
      </c>
      <c r="O49" s="65">
        <v>39</v>
      </c>
      <c r="P49" s="48"/>
      <c r="Q49" s="48"/>
      <c r="R49" s="48"/>
      <c r="S49" s="48"/>
      <c r="T49" s="48"/>
      <c r="U49" s="48"/>
    </row>
    <row r="50" spans="1:21" ht="30.75" customHeight="1" x14ac:dyDescent="0.15">
      <c r="A50" s="48"/>
      <c r="B50" s="1193"/>
      <c r="C50" s="1194"/>
      <c r="D50" s="62"/>
      <c r="E50" s="1185" t="s">
        <v>16</v>
      </c>
      <c r="F50" s="1185"/>
      <c r="G50" s="1185"/>
      <c r="H50" s="1185"/>
      <c r="I50" s="1185"/>
      <c r="J50" s="1186"/>
      <c r="K50" s="63">
        <v>47</v>
      </c>
      <c r="L50" s="64">
        <v>45</v>
      </c>
      <c r="M50" s="64">
        <v>45</v>
      </c>
      <c r="N50" s="64">
        <v>7</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1324</v>
      </c>
      <c r="L52" s="64">
        <v>1306</v>
      </c>
      <c r="M52" s="64">
        <v>1281</v>
      </c>
      <c r="N52" s="64">
        <v>1308</v>
      </c>
      <c r="O52" s="65">
        <v>1244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619</v>
      </c>
      <c r="L53" s="69">
        <v>579</v>
      </c>
      <c r="M53" s="69">
        <v>540</v>
      </c>
      <c r="N53" s="69">
        <v>428</v>
      </c>
      <c r="O53" s="70">
        <v>455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9" t="s">
        <v>23</v>
      </c>
      <c r="C41" s="1200"/>
      <c r="D41" s="81"/>
      <c r="E41" s="1205" t="s">
        <v>24</v>
      </c>
      <c r="F41" s="1205"/>
      <c r="G41" s="1205"/>
      <c r="H41" s="1206"/>
      <c r="I41" s="82">
        <v>12159</v>
      </c>
      <c r="J41" s="83">
        <v>11313</v>
      </c>
      <c r="K41" s="83">
        <v>10336</v>
      </c>
      <c r="L41" s="83">
        <v>9709</v>
      </c>
      <c r="M41" s="84">
        <v>8975</v>
      </c>
    </row>
    <row r="42" spans="2:13" ht="27.75" customHeight="1" x14ac:dyDescent="0.15">
      <c r="B42" s="1201"/>
      <c r="C42" s="1202"/>
      <c r="D42" s="85"/>
      <c r="E42" s="1207" t="s">
        <v>25</v>
      </c>
      <c r="F42" s="1207"/>
      <c r="G42" s="1207"/>
      <c r="H42" s="1208"/>
      <c r="I42" s="86">
        <v>104</v>
      </c>
      <c r="J42" s="87">
        <v>51</v>
      </c>
      <c r="K42" s="87">
        <v>7</v>
      </c>
      <c r="L42" s="87" t="s">
        <v>477</v>
      </c>
      <c r="M42" s="88" t="s">
        <v>477</v>
      </c>
    </row>
    <row r="43" spans="2:13" ht="27.75" customHeight="1" x14ac:dyDescent="0.15">
      <c r="B43" s="1201"/>
      <c r="C43" s="1202"/>
      <c r="D43" s="85"/>
      <c r="E43" s="1207" t="s">
        <v>26</v>
      </c>
      <c r="F43" s="1207"/>
      <c r="G43" s="1207"/>
      <c r="H43" s="1208"/>
      <c r="I43" s="86">
        <v>2059</v>
      </c>
      <c r="J43" s="87">
        <v>2702</v>
      </c>
      <c r="K43" s="87">
        <v>2411</v>
      </c>
      <c r="L43" s="87">
        <v>2343</v>
      </c>
      <c r="M43" s="88">
        <v>2668</v>
      </c>
    </row>
    <row r="44" spans="2:13" ht="27.75" customHeight="1" x14ac:dyDescent="0.15">
      <c r="B44" s="1201"/>
      <c r="C44" s="1202"/>
      <c r="D44" s="85"/>
      <c r="E44" s="1207" t="s">
        <v>27</v>
      </c>
      <c r="F44" s="1207"/>
      <c r="G44" s="1207"/>
      <c r="H44" s="1208"/>
      <c r="I44" s="86" t="s">
        <v>477</v>
      </c>
      <c r="J44" s="87" t="s">
        <v>477</v>
      </c>
      <c r="K44" s="87" t="s">
        <v>477</v>
      </c>
      <c r="L44" s="87">
        <v>319</v>
      </c>
      <c r="M44" s="88">
        <v>274</v>
      </c>
    </row>
    <row r="45" spans="2:13" ht="27.75" customHeight="1" x14ac:dyDescent="0.15">
      <c r="B45" s="1201"/>
      <c r="C45" s="1202"/>
      <c r="D45" s="85"/>
      <c r="E45" s="1207" t="s">
        <v>28</v>
      </c>
      <c r="F45" s="1207"/>
      <c r="G45" s="1207"/>
      <c r="H45" s="1208"/>
      <c r="I45" s="86">
        <v>3073</v>
      </c>
      <c r="J45" s="87">
        <v>3019</v>
      </c>
      <c r="K45" s="87">
        <v>3136</v>
      </c>
      <c r="L45" s="87">
        <v>2287</v>
      </c>
      <c r="M45" s="88">
        <v>1991</v>
      </c>
    </row>
    <row r="46" spans="2:13" ht="27.75" customHeight="1" x14ac:dyDescent="0.15">
      <c r="B46" s="1201"/>
      <c r="C46" s="1202"/>
      <c r="D46" s="85"/>
      <c r="E46" s="1207" t="s">
        <v>29</v>
      </c>
      <c r="F46" s="1207"/>
      <c r="G46" s="1207"/>
      <c r="H46" s="1208"/>
      <c r="I46" s="86" t="s">
        <v>477</v>
      </c>
      <c r="J46" s="87" t="s">
        <v>477</v>
      </c>
      <c r="K46" s="87" t="s">
        <v>477</v>
      </c>
      <c r="L46" s="87" t="s">
        <v>477</v>
      </c>
      <c r="M46" s="88" t="s">
        <v>477</v>
      </c>
    </row>
    <row r="47" spans="2:13" ht="27.75" customHeight="1" x14ac:dyDescent="0.15">
      <c r="B47" s="1201"/>
      <c r="C47" s="1202"/>
      <c r="D47" s="85"/>
      <c r="E47" s="1207" t="s">
        <v>30</v>
      </c>
      <c r="F47" s="1207"/>
      <c r="G47" s="1207"/>
      <c r="H47" s="1208"/>
      <c r="I47" s="86" t="s">
        <v>477</v>
      </c>
      <c r="J47" s="87" t="s">
        <v>477</v>
      </c>
      <c r="K47" s="87" t="s">
        <v>477</v>
      </c>
      <c r="L47" s="87" t="s">
        <v>477</v>
      </c>
      <c r="M47" s="88" t="s">
        <v>477</v>
      </c>
    </row>
    <row r="48" spans="2:13" ht="27.75" customHeight="1" x14ac:dyDescent="0.15">
      <c r="B48" s="1203"/>
      <c r="C48" s="1204"/>
      <c r="D48" s="85"/>
      <c r="E48" s="1207" t="s">
        <v>31</v>
      </c>
      <c r="F48" s="1207"/>
      <c r="G48" s="1207"/>
      <c r="H48" s="1208"/>
      <c r="I48" s="86" t="s">
        <v>477</v>
      </c>
      <c r="J48" s="87" t="s">
        <v>477</v>
      </c>
      <c r="K48" s="87" t="s">
        <v>477</v>
      </c>
      <c r="L48" s="87" t="s">
        <v>477</v>
      </c>
      <c r="M48" s="88" t="s">
        <v>477</v>
      </c>
    </row>
    <row r="49" spans="2:13" ht="27.75" customHeight="1" x14ac:dyDescent="0.15">
      <c r="B49" s="1209" t="s">
        <v>32</v>
      </c>
      <c r="C49" s="1210"/>
      <c r="D49" s="89"/>
      <c r="E49" s="1207" t="s">
        <v>33</v>
      </c>
      <c r="F49" s="1207"/>
      <c r="G49" s="1207"/>
      <c r="H49" s="1208"/>
      <c r="I49" s="86">
        <v>3693</v>
      </c>
      <c r="J49" s="87">
        <v>3164</v>
      </c>
      <c r="K49" s="87">
        <v>3366</v>
      </c>
      <c r="L49" s="87">
        <v>2482</v>
      </c>
      <c r="M49" s="88">
        <v>2680</v>
      </c>
    </row>
    <row r="50" spans="2:13" ht="27.75" customHeight="1" x14ac:dyDescent="0.15">
      <c r="B50" s="1201"/>
      <c r="C50" s="1202"/>
      <c r="D50" s="85"/>
      <c r="E50" s="1207" t="s">
        <v>34</v>
      </c>
      <c r="F50" s="1207"/>
      <c r="G50" s="1207"/>
      <c r="H50" s="1208"/>
      <c r="I50" s="86">
        <v>262</v>
      </c>
      <c r="J50" s="87">
        <v>272</v>
      </c>
      <c r="K50" s="87">
        <v>234</v>
      </c>
      <c r="L50" s="87">
        <v>179</v>
      </c>
      <c r="M50" s="88">
        <v>104</v>
      </c>
    </row>
    <row r="51" spans="2:13" ht="27.75" customHeight="1" x14ac:dyDescent="0.15">
      <c r="B51" s="1203"/>
      <c r="C51" s="1204"/>
      <c r="D51" s="85"/>
      <c r="E51" s="1207" t="s">
        <v>35</v>
      </c>
      <c r="F51" s="1207"/>
      <c r="G51" s="1207"/>
      <c r="H51" s="1208"/>
      <c r="I51" s="86">
        <v>9872</v>
      </c>
      <c r="J51" s="87">
        <v>9399</v>
      </c>
      <c r="K51" s="87">
        <v>9055</v>
      </c>
      <c r="L51" s="87">
        <v>9574</v>
      </c>
      <c r="M51" s="88">
        <v>9153</v>
      </c>
    </row>
    <row r="52" spans="2:13" ht="27.75" customHeight="1" thickBot="1" x14ac:dyDescent="0.2">
      <c r="B52" s="1211" t="s">
        <v>36</v>
      </c>
      <c r="C52" s="1212"/>
      <c r="D52" s="90"/>
      <c r="E52" s="1213" t="s">
        <v>37</v>
      </c>
      <c r="F52" s="1213"/>
      <c r="G52" s="1213"/>
      <c r="H52" s="1214"/>
      <c r="I52" s="91">
        <v>3569</v>
      </c>
      <c r="J52" s="92">
        <v>4250</v>
      </c>
      <c r="K52" s="92">
        <v>3236</v>
      </c>
      <c r="L52" s="92">
        <v>2423</v>
      </c>
      <c r="M52" s="93">
        <v>1971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6"/>
      <c r="H50" s="1237"/>
      <c r="I50" s="1237"/>
      <c r="J50" s="1238"/>
      <c r="K50" s="354" t="s">
        <v>516</v>
      </c>
      <c r="L50" s="354" t="s">
        <v>517</v>
      </c>
      <c r="M50" s="354" t="s">
        <v>518</v>
      </c>
      <c r="N50" s="354" t="s">
        <v>519</v>
      </c>
      <c r="O50" s="354" t="s">
        <v>520</v>
      </c>
    </row>
    <row r="51" spans="1:17" x14ac:dyDescent="0.15">
      <c r="B51" s="248"/>
      <c r="C51" s="244"/>
      <c r="D51" s="244"/>
      <c r="E51" s="244"/>
      <c r="F51" s="244"/>
      <c r="G51" s="1239" t="s">
        <v>554</v>
      </c>
      <c r="H51" s="1240"/>
      <c r="I51" s="1245" t="s">
        <v>555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557</v>
      </c>
      <c r="H55" s="1220"/>
      <c r="I55" s="1225" t="s">
        <v>555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7" t="s">
        <v>561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6"/>
      <c r="H72" s="1237"/>
      <c r="I72" s="1237"/>
      <c r="J72" s="1238"/>
      <c r="K72" s="354" t="s">
        <v>516</v>
      </c>
      <c r="L72" s="354" t="s">
        <v>517</v>
      </c>
      <c r="M72" s="354" t="s">
        <v>518</v>
      </c>
      <c r="N72" s="354" t="s">
        <v>519</v>
      </c>
      <c r="O72" s="354" t="s">
        <v>520</v>
      </c>
    </row>
    <row r="73" spans="2:30" x14ac:dyDescent="0.15">
      <c r="B73" s="248"/>
      <c r="C73" s="244"/>
      <c r="D73" s="244"/>
      <c r="E73" s="244"/>
      <c r="F73" s="244"/>
      <c r="G73" s="1239" t="s">
        <v>554</v>
      </c>
      <c r="H73" s="1240"/>
      <c r="I73" s="1245" t="s">
        <v>555</v>
      </c>
      <c r="J73" s="1245"/>
      <c r="K73" s="1226">
        <v>49.9</v>
      </c>
      <c r="L73" s="1226">
        <v>59.7</v>
      </c>
      <c r="M73" s="1215">
        <v>45.5</v>
      </c>
      <c r="N73" s="1215">
        <v>35</v>
      </c>
      <c r="O73" s="1215">
        <v>28.5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560</v>
      </c>
      <c r="J75" s="1225"/>
      <c r="K75" s="1247">
        <v>9.6999999999999993</v>
      </c>
      <c r="L75" s="1247">
        <v>8.6999999999999993</v>
      </c>
      <c r="M75" s="1247">
        <v>8.1</v>
      </c>
      <c r="N75" s="1247">
        <v>7.3</v>
      </c>
      <c r="O75" s="1247">
        <v>6.8</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557</v>
      </c>
      <c r="H77" s="1220"/>
      <c r="I77" s="1225" t="s">
        <v>555</v>
      </c>
      <c r="J77" s="1225"/>
      <c r="K77" s="1226">
        <v>86</v>
      </c>
      <c r="L77" s="1226">
        <v>72</v>
      </c>
      <c r="M77" s="1215">
        <v>58.8</v>
      </c>
      <c r="N77" s="1215">
        <v>49.7</v>
      </c>
      <c r="O77" s="1215">
        <v>37.200000000000003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560</v>
      </c>
      <c r="J79" s="1217"/>
      <c r="K79" s="1218">
        <v>14.5</v>
      </c>
      <c r="L79" s="1218">
        <v>13.3</v>
      </c>
      <c r="M79" s="1218">
        <v>12.4</v>
      </c>
      <c r="N79" s="1218">
        <v>11.2</v>
      </c>
      <c r="O79" s="1218">
        <v>10.1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160331</v>
      </c>
      <c r="E3" s="116"/>
      <c r="F3" s="117">
        <v>90833</v>
      </c>
      <c r="G3" s="118"/>
      <c r="H3" s="119"/>
    </row>
    <row r="4" spans="1:8" x14ac:dyDescent="0.15">
      <c r="A4" s="120"/>
      <c r="B4" s="121"/>
      <c r="C4" s="122"/>
      <c r="D4" s="123">
        <v>90174</v>
      </c>
      <c r="E4" s="124"/>
      <c r="F4" s="125">
        <v>47037</v>
      </c>
      <c r="G4" s="126"/>
      <c r="H4" s="127"/>
    </row>
    <row r="5" spans="1:8" x14ac:dyDescent="0.15">
      <c r="A5" s="108" t="s">
        <v>510</v>
      </c>
      <c r="B5" s="113"/>
      <c r="C5" s="114"/>
      <c r="D5" s="115">
        <v>209389</v>
      </c>
      <c r="E5" s="116"/>
      <c r="F5" s="117">
        <v>79181</v>
      </c>
      <c r="G5" s="118"/>
      <c r="H5" s="119"/>
    </row>
    <row r="6" spans="1:8" x14ac:dyDescent="0.15">
      <c r="A6" s="120"/>
      <c r="B6" s="121"/>
      <c r="C6" s="122"/>
      <c r="D6" s="123">
        <v>142524</v>
      </c>
      <c r="E6" s="124"/>
      <c r="F6" s="125">
        <v>40448</v>
      </c>
      <c r="G6" s="126"/>
      <c r="H6" s="127"/>
    </row>
    <row r="7" spans="1:8" x14ac:dyDescent="0.15">
      <c r="A7" s="108" t="s">
        <v>511</v>
      </c>
      <c r="B7" s="113"/>
      <c r="C7" s="114"/>
      <c r="D7" s="115">
        <v>129743</v>
      </c>
      <c r="E7" s="116"/>
      <c r="F7" s="117">
        <v>118124</v>
      </c>
      <c r="G7" s="118"/>
      <c r="H7" s="119"/>
    </row>
    <row r="8" spans="1:8" x14ac:dyDescent="0.15">
      <c r="A8" s="120"/>
      <c r="B8" s="121"/>
      <c r="C8" s="122"/>
      <c r="D8" s="123">
        <v>69880</v>
      </c>
      <c r="E8" s="124"/>
      <c r="F8" s="125">
        <v>54614</v>
      </c>
      <c r="G8" s="126"/>
      <c r="H8" s="127"/>
    </row>
    <row r="9" spans="1:8" x14ac:dyDescent="0.15">
      <c r="A9" s="108" t="s">
        <v>512</v>
      </c>
      <c r="B9" s="113"/>
      <c r="C9" s="114"/>
      <c r="D9" s="115">
        <v>205127</v>
      </c>
      <c r="E9" s="116"/>
      <c r="F9" s="117">
        <v>101693</v>
      </c>
      <c r="G9" s="118"/>
      <c r="H9" s="119"/>
    </row>
    <row r="10" spans="1:8" x14ac:dyDescent="0.15">
      <c r="A10" s="120"/>
      <c r="B10" s="121"/>
      <c r="C10" s="122"/>
      <c r="D10" s="123">
        <v>135379</v>
      </c>
      <c r="E10" s="124"/>
      <c r="F10" s="125">
        <v>51066</v>
      </c>
      <c r="G10" s="126"/>
      <c r="H10" s="127"/>
    </row>
    <row r="11" spans="1:8" x14ac:dyDescent="0.15">
      <c r="A11" s="108" t="s">
        <v>513</v>
      </c>
      <c r="B11" s="113"/>
      <c r="C11" s="114"/>
      <c r="D11" s="115">
        <v>140858</v>
      </c>
      <c r="E11" s="116"/>
      <c r="F11" s="117">
        <v>96635</v>
      </c>
      <c r="G11" s="118"/>
      <c r="H11" s="119"/>
    </row>
    <row r="12" spans="1:8" x14ac:dyDescent="0.15">
      <c r="A12" s="120"/>
      <c r="B12" s="121"/>
      <c r="C12" s="128"/>
      <c r="D12" s="123">
        <v>61036</v>
      </c>
      <c r="E12" s="124"/>
      <c r="F12" s="125">
        <v>44408</v>
      </c>
      <c r="G12" s="126"/>
      <c r="H12" s="127"/>
    </row>
    <row r="13" spans="1:8" x14ac:dyDescent="0.15">
      <c r="A13" s="108"/>
      <c r="B13" s="113"/>
      <c r="C13" s="129"/>
      <c r="D13" s="130">
        <v>169090</v>
      </c>
      <c r="E13" s="131"/>
      <c r="F13" s="132">
        <v>97293</v>
      </c>
      <c r="G13" s="133"/>
      <c r="H13" s="119"/>
    </row>
    <row r="14" spans="1:8" x14ac:dyDescent="0.15">
      <c r="A14" s="120"/>
      <c r="B14" s="121"/>
      <c r="C14" s="122"/>
      <c r="D14" s="123">
        <v>99799</v>
      </c>
      <c r="E14" s="124"/>
      <c r="F14" s="125">
        <v>47515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4.66</v>
      </c>
      <c r="C19" s="134">
        <f>ROUND(VALUE(SUBSTITUTE(実質収支比率等に係る経年分析!G$48,"▲","-")),2)</f>
        <v>4.83</v>
      </c>
      <c r="D19" s="134">
        <f>ROUND(VALUE(SUBSTITUTE(実質収支比率等に係る経年分析!H$48,"▲","-")),2)</f>
        <v>4.28</v>
      </c>
      <c r="E19" s="134">
        <f>ROUND(VALUE(SUBSTITUTE(実質収支比率等に係る経年分析!I$48,"▲","-")),2)</f>
        <v>4.3600000000000003</v>
      </c>
      <c r="F19" s="134">
        <f>ROUND(VALUE(SUBSTITUTE(実質収支比率等に係る経年分析!J$48,"▲","-")),2)</f>
        <v>3.61</v>
      </c>
    </row>
    <row r="20" spans="1:11" x14ac:dyDescent="0.15">
      <c r="A20" s="134" t="s">
        <v>42</v>
      </c>
      <c r="B20" s="134">
        <f>ROUND(VALUE(SUBSTITUTE(実質収支比率等に係る経年分析!F$47,"▲","-")),2)</f>
        <v>15.64</v>
      </c>
      <c r="C20" s="134">
        <f>ROUND(VALUE(SUBSTITUTE(実質収支比率等に係る経年分析!G$47,"▲","-")),2)</f>
        <v>16.059999999999999</v>
      </c>
      <c r="D20" s="134">
        <f>ROUND(VALUE(SUBSTITUTE(実質収支比率等に係る経年分析!H$47,"▲","-")),2)</f>
        <v>17.84</v>
      </c>
      <c r="E20" s="134">
        <f>ROUND(VALUE(SUBSTITUTE(実質収支比率等に係る経年分析!I$47,"▲","-")),2)</f>
        <v>16.329999999999998</v>
      </c>
      <c r="F20" s="134">
        <f>ROUND(VALUE(SUBSTITUTE(実質収支比率等に係る経年分析!J$47,"▲","-")),2)</f>
        <v>15.82</v>
      </c>
    </row>
    <row r="21" spans="1:11" x14ac:dyDescent="0.15">
      <c r="A21" s="134" t="s">
        <v>43</v>
      </c>
      <c r="B21" s="134">
        <f>IF(ISNUMBER(VALUE(SUBSTITUTE(実質収支比率等に係る経年分析!F$49,"▲","-"))),ROUND(VALUE(SUBSTITUTE(実質収支比率等に係る経年分析!F$49,"▲","-")),2),NA())</f>
        <v>-1.04</v>
      </c>
      <c r="C21" s="134">
        <f>IF(ISNUMBER(VALUE(SUBSTITUTE(実質収支比率等に係る経年分析!G$49,"▲","-"))),ROUND(VALUE(SUBSTITUTE(実質収支比率等に係る経年分析!G$49,"▲","-")),2),NA())</f>
        <v>-1.93</v>
      </c>
      <c r="D21" s="134">
        <f>IF(ISNUMBER(VALUE(SUBSTITUTE(実質収支比率等に係る経年分析!H$49,"▲","-"))),ROUND(VALUE(SUBSTITUTE(実質収支比率等に係る経年分析!H$49,"▲","-")),2),NA())</f>
        <v>-1.38</v>
      </c>
      <c r="E21" s="134">
        <f>IF(ISNUMBER(VALUE(SUBSTITUTE(実質収支比率等に係る経年分析!I$49,"▲","-"))),ROUND(VALUE(SUBSTITUTE(実質収支比率等に係る経年分析!I$49,"▲","-")),2),NA())</f>
        <v>-4.12</v>
      </c>
      <c r="F21" s="134">
        <f>IF(ISNUMBER(VALUE(SUBSTITUTE(実質収支比率等に係る経年分析!J$49,"▲","-"))),ROUND(VALUE(SUBSTITUTE(実質収支比率等に係る経年分析!J$49,"▲","-")),2),NA())</f>
        <v>-3.58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山都町住宅新築資金等貸付事業特別会計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山都町国民宿舎特別会計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山都町簡易水道特別会計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山都町国民健康保険特別会計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x14ac:dyDescent="0.15">
      <c r="A33" s="135" t="str">
        <f>IF(連結実質赤字比率に係る赤字・黒字の構成分析!C$37="",NA(),連結実質赤字比率に係る赤字・黒字の構成分析!C$37)</f>
        <v>山都町介護保険特別会計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x14ac:dyDescent="0.15">
      <c r="A34" s="135" t="str">
        <f>IF(連結実質赤字比率に係る赤字・黒字の構成分析!C$36="",NA(),連結実質赤字比率に係る赤字・黒字の構成分析!C$36)</f>
        <v>山都町水道事業会計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x14ac:dyDescent="0.15">
      <c r="A36" s="135" t="str">
        <f>IF(連結実質赤字比率に係る赤字・黒字の構成分析!C$34="",NA(),連結実質赤字比率に係る赤字・黒字の構成分析!C$34)</f>
        <v>山都町病院事業会計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8.6300000000000008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1324</v>
      </c>
      <c r="E42" s="136"/>
      <c r="F42" s="136"/>
      <c r="G42" s="136">
        <f>'実質公債費比率（分子）の構造'!L$52</f>
        <v>1306</v>
      </c>
      <c r="H42" s="136"/>
      <c r="I42" s="136"/>
      <c r="J42" s="136">
        <f>'実質公債費比率（分子）の構造'!M$52</f>
        <v>1281</v>
      </c>
      <c r="K42" s="136"/>
      <c r="L42" s="136"/>
      <c r="M42" s="136">
        <f>'実質公債費比率（分子）の構造'!N$52</f>
        <v>1308</v>
      </c>
      <c r="N42" s="136"/>
      <c r="O42" s="136"/>
      <c r="P42" s="136">
        <f>'実質公債費比率（分子）の構造'!O$52</f>
        <v>1244</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47</v>
      </c>
      <c r="C44" s="136"/>
      <c r="D44" s="136"/>
      <c r="E44" s="136">
        <f>'実質公債費比率（分子）の構造'!L$50</f>
        <v>45</v>
      </c>
      <c r="F44" s="136"/>
      <c r="G44" s="136"/>
      <c r="H44" s="136">
        <f>'実質公債費比率（分子）の構造'!M$50</f>
        <v>45</v>
      </c>
      <c r="I44" s="136"/>
      <c r="J44" s="136"/>
      <c r="K44" s="136">
        <f>'実質公債費比率（分子）の構造'!N$50</f>
        <v>7</v>
      </c>
      <c r="L44" s="136"/>
      <c r="M44" s="136"/>
      <c r="N44" s="136">
        <f>'実質公債費比率（分子）の構造'!O$50</f>
        <v>0</v>
      </c>
      <c r="O44" s="136"/>
      <c r="P44" s="136"/>
    </row>
    <row r="45" spans="1:16" x14ac:dyDescent="0.15">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t="str">
        <f>'実質公債費比率（分子）の構造'!N$49</f>
        <v>-</v>
      </c>
      <c r="L45" s="136"/>
      <c r="M45" s="136"/>
      <c r="N45" s="136">
        <f>'実質公債費比率（分子）の構造'!O$49</f>
        <v>39</v>
      </c>
      <c r="O45" s="136"/>
      <c r="P45" s="136"/>
    </row>
    <row r="46" spans="1:16" x14ac:dyDescent="0.15">
      <c r="A46" s="136" t="s">
        <v>54</v>
      </c>
      <c r="B46" s="136">
        <f>'実質公債費比率（分子）の構造'!K$48</f>
        <v>155</v>
      </c>
      <c r="C46" s="136"/>
      <c r="D46" s="136"/>
      <c r="E46" s="136">
        <f>'実質公債費比率（分子）の構造'!L$48</f>
        <v>166</v>
      </c>
      <c r="F46" s="136"/>
      <c r="G46" s="136"/>
      <c r="H46" s="136">
        <f>'実質公債費比率（分子）の構造'!M$48</f>
        <v>164</v>
      </c>
      <c r="I46" s="136"/>
      <c r="J46" s="136"/>
      <c r="K46" s="136">
        <f>'実質公債費比率（分子）の構造'!N$48</f>
        <v>190</v>
      </c>
      <c r="L46" s="136"/>
      <c r="M46" s="136"/>
      <c r="N46" s="136">
        <f>'実質公債費比率（分子）の構造'!O$48</f>
        <v>226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1741</v>
      </c>
      <c r="C49" s="136"/>
      <c r="D49" s="136"/>
      <c r="E49" s="136">
        <f>'実質公債費比率（分子）の構造'!L$45</f>
        <v>1674</v>
      </c>
      <c r="F49" s="136"/>
      <c r="G49" s="136"/>
      <c r="H49" s="136">
        <f>'実質公債費比率（分子）の構造'!M$45</f>
        <v>1612</v>
      </c>
      <c r="I49" s="136"/>
      <c r="J49" s="136"/>
      <c r="K49" s="136">
        <f>'実質公債費比率（分子）の構造'!N$45</f>
        <v>1539</v>
      </c>
      <c r="L49" s="136"/>
      <c r="M49" s="136"/>
      <c r="N49" s="136">
        <f>'実質公債費比率（分子）の構造'!O$45</f>
        <v>1434</v>
      </c>
      <c r="O49" s="136"/>
      <c r="P49" s="136"/>
    </row>
    <row r="50" spans="1:16" x14ac:dyDescent="0.15">
      <c r="A50" s="136" t="s">
        <v>58</v>
      </c>
      <c r="B50" s="136" t="e">
        <f>NA()</f>
        <v>#N/A</v>
      </c>
      <c r="C50" s="136">
        <f>IF(ISNUMBER('実質公債費比率（分子）の構造'!K$53),'実質公債費比率（分子）の構造'!K$53,NA())</f>
        <v>619</v>
      </c>
      <c r="D50" s="136" t="e">
        <f>NA()</f>
        <v>#N/A</v>
      </c>
      <c r="E50" s="136" t="e">
        <f>NA()</f>
        <v>#N/A</v>
      </c>
      <c r="F50" s="136">
        <f>IF(ISNUMBER('実質公債費比率（分子）の構造'!L$53),'実質公債費比率（分子）の構造'!L$53,NA())</f>
        <v>579</v>
      </c>
      <c r="G50" s="136" t="e">
        <f>NA()</f>
        <v>#N/A</v>
      </c>
      <c r="H50" s="136" t="e">
        <f>NA()</f>
        <v>#N/A</v>
      </c>
      <c r="I50" s="136">
        <f>IF(ISNUMBER('実質公債費比率（分子）の構造'!M$53),'実質公債費比率（分子）の構造'!M$53,NA())</f>
        <v>540</v>
      </c>
      <c r="J50" s="136" t="e">
        <f>NA()</f>
        <v>#N/A</v>
      </c>
      <c r="K50" s="136" t="e">
        <f>NA()</f>
        <v>#N/A</v>
      </c>
      <c r="L50" s="136">
        <f>IF(ISNUMBER('実質公債費比率（分子）の構造'!N$53),'実質公債費比率（分子）の構造'!N$53,NA())</f>
        <v>428</v>
      </c>
      <c r="M50" s="136" t="e">
        <f>NA()</f>
        <v>#N/A</v>
      </c>
      <c r="N50" s="136" t="e">
        <f>NA()</f>
        <v>#N/A</v>
      </c>
      <c r="O50" s="136">
        <f>IF(ISNUMBER('実質公債費比率（分子）の構造'!O$53),'実質公債費比率（分子）の構造'!O$53,NA())</f>
        <v>455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9872</v>
      </c>
      <c r="E56" s="135"/>
      <c r="F56" s="135"/>
      <c r="G56" s="135">
        <f>'将来負担比率（分子）の構造'!J$51</f>
        <v>9399</v>
      </c>
      <c r="H56" s="135"/>
      <c r="I56" s="135"/>
      <c r="J56" s="135">
        <f>'将来負担比率（分子）の構造'!K$51</f>
        <v>9055</v>
      </c>
      <c r="K56" s="135"/>
      <c r="L56" s="135"/>
      <c r="M56" s="135">
        <f>'将来負担比率（分子）の構造'!L$51</f>
        <v>9574</v>
      </c>
      <c r="N56" s="135"/>
      <c r="O56" s="135"/>
      <c r="P56" s="135">
        <f>'将来負担比率（分子）の構造'!M$51</f>
        <v>9153</v>
      </c>
    </row>
    <row r="57" spans="1:16" x14ac:dyDescent="0.15">
      <c r="A57" s="135" t="s">
        <v>34</v>
      </c>
      <c r="B57" s="135"/>
      <c r="C57" s="135"/>
      <c r="D57" s="135">
        <f>'将来負担比率（分子）の構造'!I$50</f>
        <v>262</v>
      </c>
      <c r="E57" s="135"/>
      <c r="F57" s="135"/>
      <c r="G57" s="135">
        <f>'将来負担比率（分子）の構造'!J$50</f>
        <v>272</v>
      </c>
      <c r="H57" s="135"/>
      <c r="I57" s="135"/>
      <c r="J57" s="135">
        <f>'将来負担比率（分子）の構造'!K$50</f>
        <v>234</v>
      </c>
      <c r="K57" s="135"/>
      <c r="L57" s="135"/>
      <c r="M57" s="135">
        <f>'将来負担比率（分子）の構造'!L$50</f>
        <v>179</v>
      </c>
      <c r="N57" s="135"/>
      <c r="O57" s="135"/>
      <c r="P57" s="135">
        <f>'将来負担比率（分子）の構造'!M$50</f>
        <v>104</v>
      </c>
    </row>
    <row r="58" spans="1:16" x14ac:dyDescent="0.15">
      <c r="A58" s="135" t="s">
        <v>33</v>
      </c>
      <c r="B58" s="135"/>
      <c r="C58" s="135"/>
      <c r="D58" s="135">
        <f>'将来負担比率（分子）の構造'!I$49</f>
        <v>3693</v>
      </c>
      <c r="E58" s="135"/>
      <c r="F58" s="135"/>
      <c r="G58" s="135">
        <f>'将来負担比率（分子）の構造'!J$49</f>
        <v>3164</v>
      </c>
      <c r="H58" s="135"/>
      <c r="I58" s="135"/>
      <c r="J58" s="135">
        <f>'将来負担比率（分子）の構造'!K$49</f>
        <v>3366</v>
      </c>
      <c r="K58" s="135"/>
      <c r="L58" s="135"/>
      <c r="M58" s="135">
        <f>'将来負担比率（分子）の構造'!L$49</f>
        <v>2482</v>
      </c>
      <c r="N58" s="135"/>
      <c r="O58" s="135"/>
      <c r="P58" s="135">
        <f>'将来負担比率（分子）の構造'!M$49</f>
        <v>2680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3073</v>
      </c>
      <c r="C62" s="135"/>
      <c r="D62" s="135"/>
      <c r="E62" s="135">
        <f>'将来負担比率（分子）の構造'!J$45</f>
        <v>3019</v>
      </c>
      <c r="F62" s="135"/>
      <c r="G62" s="135"/>
      <c r="H62" s="135">
        <f>'将来負担比率（分子）の構造'!K$45</f>
        <v>3136</v>
      </c>
      <c r="I62" s="135"/>
      <c r="J62" s="135"/>
      <c r="K62" s="135">
        <f>'将来負担比率（分子）の構造'!L$45</f>
        <v>2287</v>
      </c>
      <c r="L62" s="135"/>
      <c r="M62" s="135"/>
      <c r="N62" s="135">
        <f>'将来負担比率（分子）の構造'!M$45</f>
        <v>1991</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319</v>
      </c>
      <c r="L63" s="135"/>
      <c r="M63" s="135"/>
      <c r="N63" s="135">
        <f>'将来負担比率（分子）の構造'!M$44</f>
        <v>274</v>
      </c>
      <c r="O63" s="135"/>
      <c r="P63" s="135"/>
    </row>
    <row r="64" spans="1:16" x14ac:dyDescent="0.15">
      <c r="A64" s="135" t="s">
        <v>26</v>
      </c>
      <c r="B64" s="135">
        <f>'将来負担比率（分子）の構造'!I$43</f>
        <v>2059</v>
      </c>
      <c r="C64" s="135"/>
      <c r="D64" s="135"/>
      <c r="E64" s="135">
        <f>'将来負担比率（分子）の構造'!J$43</f>
        <v>2702</v>
      </c>
      <c r="F64" s="135"/>
      <c r="G64" s="135"/>
      <c r="H64" s="135">
        <f>'将来負担比率（分子）の構造'!K$43</f>
        <v>2411</v>
      </c>
      <c r="I64" s="135"/>
      <c r="J64" s="135"/>
      <c r="K64" s="135">
        <f>'将来負担比率（分子）の構造'!L$43</f>
        <v>2343</v>
      </c>
      <c r="L64" s="135"/>
      <c r="M64" s="135"/>
      <c r="N64" s="135">
        <f>'将来負担比率（分子）の構造'!M$43</f>
        <v>2668</v>
      </c>
      <c r="O64" s="135"/>
      <c r="P64" s="135"/>
    </row>
    <row r="65" spans="1:16" x14ac:dyDescent="0.15">
      <c r="A65" s="135" t="s">
        <v>25</v>
      </c>
      <c r="B65" s="135">
        <f>'将来負担比率（分子）の構造'!I$42</f>
        <v>104</v>
      </c>
      <c r="C65" s="135"/>
      <c r="D65" s="135"/>
      <c r="E65" s="135">
        <f>'将来負担比率（分子）の構造'!J$42</f>
        <v>51</v>
      </c>
      <c r="F65" s="135"/>
      <c r="G65" s="135"/>
      <c r="H65" s="135">
        <f>'将来負担比率（分子）の構造'!K$42</f>
        <v>7</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12159</v>
      </c>
      <c r="C66" s="135"/>
      <c r="D66" s="135"/>
      <c r="E66" s="135">
        <f>'将来負担比率（分子）の構造'!J$41</f>
        <v>11313</v>
      </c>
      <c r="F66" s="135"/>
      <c r="G66" s="135"/>
      <c r="H66" s="135">
        <f>'将来負担比率（分子）の構造'!K$41</f>
        <v>10336</v>
      </c>
      <c r="I66" s="135"/>
      <c r="J66" s="135"/>
      <c r="K66" s="135">
        <f>'将来負担比率（分子）の構造'!L$41</f>
        <v>9709</v>
      </c>
      <c r="L66" s="135"/>
      <c r="M66" s="135"/>
      <c r="N66" s="135">
        <f>'将来負担比率（分子）の構造'!M$41</f>
        <v>8975</v>
      </c>
      <c r="O66" s="135"/>
      <c r="P66" s="135"/>
    </row>
    <row r="67" spans="1:16" x14ac:dyDescent="0.15">
      <c r="A67" s="135" t="s">
        <v>62</v>
      </c>
      <c r="B67" s="135" t="e">
        <f>NA()</f>
        <v>#N/A</v>
      </c>
      <c r="C67" s="135">
        <f>IF(ISNUMBER('将来負担比率（分子）の構造'!I$52), IF('将来負担比率（分子）の構造'!I$52 &lt; 0, 0, '将来負担比率（分子）の構造'!I$52), NA())</f>
        <v>3569</v>
      </c>
      <c r="D67" s="135" t="e">
        <f>NA()</f>
        <v>#N/A</v>
      </c>
      <c r="E67" s="135" t="e">
        <f>NA()</f>
        <v>#N/A</v>
      </c>
      <c r="F67" s="135">
        <f>IF(ISNUMBER('将来負担比率（分子）の構造'!J$52), IF('将来負担比率（分子）の構造'!J$52 &lt; 0, 0, '将来負担比率（分子）の構造'!J$52), NA())</f>
        <v>4250</v>
      </c>
      <c r="G67" s="135" t="e">
        <f>NA()</f>
        <v>#N/A</v>
      </c>
      <c r="H67" s="135" t="e">
        <f>NA()</f>
        <v>#N/A</v>
      </c>
      <c r="I67" s="135">
        <f>IF(ISNUMBER('将来負担比率（分子）の構造'!K$52), IF('将来負担比率（分子）の構造'!K$52 &lt; 0, 0, '将来負担比率（分子）の構造'!K$52), NA())</f>
        <v>3236</v>
      </c>
      <c r="J67" s="135" t="e">
        <f>NA()</f>
        <v>#N/A</v>
      </c>
      <c r="K67" s="135" t="e">
        <f>NA()</f>
        <v>#N/A</v>
      </c>
      <c r="L67" s="135">
        <f>IF(ISNUMBER('将来負担比率（分子）の構造'!L$52), IF('将来負担比率（分子）の構造'!L$52 &lt; 0, 0, '将来負担比率（分子）の構造'!L$52), NA())</f>
        <v>2423</v>
      </c>
      <c r="M67" s="135" t="e">
        <f>NA()</f>
        <v>#N/A</v>
      </c>
      <c r="N67" s="135" t="e">
        <f>NA()</f>
        <v>#N/A</v>
      </c>
      <c r="O67" s="135">
        <f>IF(ISNUMBER('将来負担比率（分子）の構造'!M$52), IF('将来負担比率（分子）の構造'!M$52 &lt; 0, 0, '将来負担比率（分子）の構造'!M$52), NA())</f>
        <v>1971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1104708</v>
      </c>
      <c r="S5" s="613"/>
      <c r="T5" s="613"/>
      <c r="U5" s="613"/>
      <c r="V5" s="613"/>
      <c r="W5" s="613"/>
      <c r="X5" s="613"/>
      <c r="Y5" s="614"/>
      <c r="Z5" s="615">
        <v>8.5</v>
      </c>
      <c r="AA5" s="615"/>
      <c r="AB5" s="615"/>
      <c r="AC5" s="615"/>
      <c r="AD5" s="616">
        <v>1104708</v>
      </c>
      <c r="AE5" s="616"/>
      <c r="AF5" s="616"/>
      <c r="AG5" s="616"/>
      <c r="AH5" s="616"/>
      <c r="AI5" s="616"/>
      <c r="AJ5" s="616"/>
      <c r="AK5" s="616"/>
      <c r="AL5" s="617">
        <v>14.2</v>
      </c>
      <c r="AM5" s="618"/>
      <c r="AN5" s="618"/>
      <c r="AO5" s="619"/>
      <c r="AP5" s="609" t="s">
        <v>208</v>
      </c>
      <c r="AQ5" s="610"/>
      <c r="AR5" s="610"/>
      <c r="AS5" s="610"/>
      <c r="AT5" s="610"/>
      <c r="AU5" s="610"/>
      <c r="AV5" s="610"/>
      <c r="AW5" s="610"/>
      <c r="AX5" s="610"/>
      <c r="AY5" s="610"/>
      <c r="AZ5" s="610"/>
      <c r="BA5" s="610"/>
      <c r="BB5" s="610"/>
      <c r="BC5" s="610"/>
      <c r="BD5" s="610"/>
      <c r="BE5" s="610"/>
      <c r="BF5" s="611"/>
      <c r="BG5" s="623">
        <v>1101961</v>
      </c>
      <c r="BH5" s="624"/>
      <c r="BI5" s="624"/>
      <c r="BJ5" s="624"/>
      <c r="BK5" s="624"/>
      <c r="BL5" s="624"/>
      <c r="BM5" s="624"/>
      <c r="BN5" s="625"/>
      <c r="BO5" s="626">
        <v>99.8</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224572</v>
      </c>
      <c r="S6" s="624"/>
      <c r="T6" s="624"/>
      <c r="U6" s="624"/>
      <c r="V6" s="624"/>
      <c r="W6" s="624"/>
      <c r="X6" s="624"/>
      <c r="Y6" s="625"/>
      <c r="Z6" s="626">
        <v>1.7</v>
      </c>
      <c r="AA6" s="626"/>
      <c r="AB6" s="626"/>
      <c r="AC6" s="626"/>
      <c r="AD6" s="627">
        <v>224572</v>
      </c>
      <c r="AE6" s="627"/>
      <c r="AF6" s="627"/>
      <c r="AG6" s="627"/>
      <c r="AH6" s="627"/>
      <c r="AI6" s="627"/>
      <c r="AJ6" s="627"/>
      <c r="AK6" s="627"/>
      <c r="AL6" s="628">
        <v>2.9</v>
      </c>
      <c r="AM6" s="629"/>
      <c r="AN6" s="629"/>
      <c r="AO6" s="630"/>
      <c r="AP6" s="620" t="s">
        <v>214</v>
      </c>
      <c r="AQ6" s="621"/>
      <c r="AR6" s="621"/>
      <c r="AS6" s="621"/>
      <c r="AT6" s="621"/>
      <c r="AU6" s="621"/>
      <c r="AV6" s="621"/>
      <c r="AW6" s="621"/>
      <c r="AX6" s="621"/>
      <c r="AY6" s="621"/>
      <c r="AZ6" s="621"/>
      <c r="BA6" s="621"/>
      <c r="BB6" s="621"/>
      <c r="BC6" s="621"/>
      <c r="BD6" s="621"/>
      <c r="BE6" s="621"/>
      <c r="BF6" s="622"/>
      <c r="BG6" s="623">
        <v>1101961</v>
      </c>
      <c r="BH6" s="624"/>
      <c r="BI6" s="624"/>
      <c r="BJ6" s="624"/>
      <c r="BK6" s="624"/>
      <c r="BL6" s="624"/>
      <c r="BM6" s="624"/>
      <c r="BN6" s="625"/>
      <c r="BO6" s="626">
        <v>99.8</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99512</v>
      </c>
      <c r="CS6" s="624"/>
      <c r="CT6" s="624"/>
      <c r="CU6" s="624"/>
      <c r="CV6" s="624"/>
      <c r="CW6" s="624"/>
      <c r="CX6" s="624"/>
      <c r="CY6" s="625"/>
      <c r="CZ6" s="626">
        <v>0.8</v>
      </c>
      <c r="DA6" s="626"/>
      <c r="DB6" s="626"/>
      <c r="DC6" s="626"/>
      <c r="DD6" s="632" t="s">
        <v>209</v>
      </c>
      <c r="DE6" s="624"/>
      <c r="DF6" s="624"/>
      <c r="DG6" s="624"/>
      <c r="DH6" s="624"/>
      <c r="DI6" s="624"/>
      <c r="DJ6" s="624"/>
      <c r="DK6" s="624"/>
      <c r="DL6" s="624"/>
      <c r="DM6" s="624"/>
      <c r="DN6" s="624"/>
      <c r="DO6" s="624"/>
      <c r="DP6" s="625"/>
      <c r="DQ6" s="632">
        <v>99512</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1458</v>
      </c>
      <c r="S7" s="624"/>
      <c r="T7" s="624"/>
      <c r="U7" s="624"/>
      <c r="V7" s="624"/>
      <c r="W7" s="624"/>
      <c r="X7" s="624"/>
      <c r="Y7" s="625"/>
      <c r="Z7" s="626">
        <v>0</v>
      </c>
      <c r="AA7" s="626"/>
      <c r="AB7" s="626"/>
      <c r="AC7" s="626"/>
      <c r="AD7" s="627">
        <v>1458</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413355</v>
      </c>
      <c r="BH7" s="624"/>
      <c r="BI7" s="624"/>
      <c r="BJ7" s="624"/>
      <c r="BK7" s="624"/>
      <c r="BL7" s="624"/>
      <c r="BM7" s="624"/>
      <c r="BN7" s="625"/>
      <c r="BO7" s="626">
        <v>37.4</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1662147</v>
      </c>
      <c r="CS7" s="624"/>
      <c r="CT7" s="624"/>
      <c r="CU7" s="624"/>
      <c r="CV7" s="624"/>
      <c r="CW7" s="624"/>
      <c r="CX7" s="624"/>
      <c r="CY7" s="625"/>
      <c r="CZ7" s="626">
        <v>13.3</v>
      </c>
      <c r="DA7" s="626"/>
      <c r="DB7" s="626"/>
      <c r="DC7" s="626"/>
      <c r="DD7" s="632">
        <v>97635</v>
      </c>
      <c r="DE7" s="624"/>
      <c r="DF7" s="624"/>
      <c r="DG7" s="624"/>
      <c r="DH7" s="624"/>
      <c r="DI7" s="624"/>
      <c r="DJ7" s="624"/>
      <c r="DK7" s="624"/>
      <c r="DL7" s="624"/>
      <c r="DM7" s="624"/>
      <c r="DN7" s="624"/>
      <c r="DO7" s="624"/>
      <c r="DP7" s="625"/>
      <c r="DQ7" s="632">
        <v>1367161</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5264</v>
      </c>
      <c r="S8" s="624"/>
      <c r="T8" s="624"/>
      <c r="U8" s="624"/>
      <c r="V8" s="624"/>
      <c r="W8" s="624"/>
      <c r="X8" s="624"/>
      <c r="Y8" s="625"/>
      <c r="Z8" s="626">
        <v>0</v>
      </c>
      <c r="AA8" s="626"/>
      <c r="AB8" s="626"/>
      <c r="AC8" s="626"/>
      <c r="AD8" s="627">
        <v>5264</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21672</v>
      </c>
      <c r="BH8" s="624"/>
      <c r="BI8" s="624"/>
      <c r="BJ8" s="624"/>
      <c r="BK8" s="624"/>
      <c r="BL8" s="624"/>
      <c r="BM8" s="624"/>
      <c r="BN8" s="625"/>
      <c r="BO8" s="626">
        <v>2</v>
      </c>
      <c r="BP8" s="626"/>
      <c r="BQ8" s="626"/>
      <c r="BR8" s="626"/>
      <c r="BS8" s="632" t="s">
        <v>111</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3231551</v>
      </c>
      <c r="CS8" s="624"/>
      <c r="CT8" s="624"/>
      <c r="CU8" s="624"/>
      <c r="CV8" s="624"/>
      <c r="CW8" s="624"/>
      <c r="CX8" s="624"/>
      <c r="CY8" s="625"/>
      <c r="CZ8" s="626">
        <v>25.9</v>
      </c>
      <c r="DA8" s="626"/>
      <c r="DB8" s="626"/>
      <c r="DC8" s="626"/>
      <c r="DD8" s="632">
        <v>4359</v>
      </c>
      <c r="DE8" s="624"/>
      <c r="DF8" s="624"/>
      <c r="DG8" s="624"/>
      <c r="DH8" s="624"/>
      <c r="DI8" s="624"/>
      <c r="DJ8" s="624"/>
      <c r="DK8" s="624"/>
      <c r="DL8" s="624"/>
      <c r="DM8" s="624"/>
      <c r="DN8" s="624"/>
      <c r="DO8" s="624"/>
      <c r="DP8" s="625"/>
      <c r="DQ8" s="632">
        <v>2048136</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4460</v>
      </c>
      <c r="S9" s="624"/>
      <c r="T9" s="624"/>
      <c r="U9" s="624"/>
      <c r="V9" s="624"/>
      <c r="W9" s="624"/>
      <c r="X9" s="624"/>
      <c r="Y9" s="625"/>
      <c r="Z9" s="626">
        <v>0</v>
      </c>
      <c r="AA9" s="626"/>
      <c r="AB9" s="626"/>
      <c r="AC9" s="626"/>
      <c r="AD9" s="627">
        <v>4460</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339516</v>
      </c>
      <c r="BH9" s="624"/>
      <c r="BI9" s="624"/>
      <c r="BJ9" s="624"/>
      <c r="BK9" s="624"/>
      <c r="BL9" s="624"/>
      <c r="BM9" s="624"/>
      <c r="BN9" s="625"/>
      <c r="BO9" s="626">
        <v>30.7</v>
      </c>
      <c r="BP9" s="626"/>
      <c r="BQ9" s="626"/>
      <c r="BR9" s="626"/>
      <c r="BS9" s="632" t="s">
        <v>111</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950795</v>
      </c>
      <c r="CS9" s="624"/>
      <c r="CT9" s="624"/>
      <c r="CU9" s="624"/>
      <c r="CV9" s="624"/>
      <c r="CW9" s="624"/>
      <c r="CX9" s="624"/>
      <c r="CY9" s="625"/>
      <c r="CZ9" s="626">
        <v>7.6</v>
      </c>
      <c r="DA9" s="626"/>
      <c r="DB9" s="626"/>
      <c r="DC9" s="626"/>
      <c r="DD9" s="632">
        <v>111486</v>
      </c>
      <c r="DE9" s="624"/>
      <c r="DF9" s="624"/>
      <c r="DG9" s="624"/>
      <c r="DH9" s="624"/>
      <c r="DI9" s="624"/>
      <c r="DJ9" s="624"/>
      <c r="DK9" s="624"/>
      <c r="DL9" s="624"/>
      <c r="DM9" s="624"/>
      <c r="DN9" s="624"/>
      <c r="DO9" s="624"/>
      <c r="DP9" s="625"/>
      <c r="DQ9" s="632">
        <v>930254</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308982</v>
      </c>
      <c r="S10" s="624"/>
      <c r="T10" s="624"/>
      <c r="U10" s="624"/>
      <c r="V10" s="624"/>
      <c r="W10" s="624"/>
      <c r="X10" s="624"/>
      <c r="Y10" s="625"/>
      <c r="Z10" s="626">
        <v>2.4</v>
      </c>
      <c r="AA10" s="626"/>
      <c r="AB10" s="626"/>
      <c r="AC10" s="626"/>
      <c r="AD10" s="627">
        <v>308982</v>
      </c>
      <c r="AE10" s="627"/>
      <c r="AF10" s="627"/>
      <c r="AG10" s="627"/>
      <c r="AH10" s="627"/>
      <c r="AI10" s="627"/>
      <c r="AJ10" s="627"/>
      <c r="AK10" s="627"/>
      <c r="AL10" s="628">
        <v>4</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28300</v>
      </c>
      <c r="BH10" s="624"/>
      <c r="BI10" s="624"/>
      <c r="BJ10" s="624"/>
      <c r="BK10" s="624"/>
      <c r="BL10" s="624"/>
      <c r="BM10" s="624"/>
      <c r="BN10" s="625"/>
      <c r="BO10" s="626">
        <v>2.6</v>
      </c>
      <c r="BP10" s="626"/>
      <c r="BQ10" s="626"/>
      <c r="BR10" s="626"/>
      <c r="BS10" s="632" t="s">
        <v>111</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7546</v>
      </c>
      <c r="CS10" s="624"/>
      <c r="CT10" s="624"/>
      <c r="CU10" s="624"/>
      <c r="CV10" s="624"/>
      <c r="CW10" s="624"/>
      <c r="CX10" s="624"/>
      <c r="CY10" s="625"/>
      <c r="CZ10" s="626">
        <v>0.1</v>
      </c>
      <c r="DA10" s="626"/>
      <c r="DB10" s="626"/>
      <c r="DC10" s="626"/>
      <c r="DD10" s="632" t="s">
        <v>111</v>
      </c>
      <c r="DE10" s="624"/>
      <c r="DF10" s="624"/>
      <c r="DG10" s="624"/>
      <c r="DH10" s="624"/>
      <c r="DI10" s="624"/>
      <c r="DJ10" s="624"/>
      <c r="DK10" s="624"/>
      <c r="DL10" s="624"/>
      <c r="DM10" s="624"/>
      <c r="DN10" s="624"/>
      <c r="DO10" s="624"/>
      <c r="DP10" s="625"/>
      <c r="DQ10" s="632" t="s">
        <v>111</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v>7912</v>
      </c>
      <c r="S11" s="624"/>
      <c r="T11" s="624"/>
      <c r="U11" s="624"/>
      <c r="V11" s="624"/>
      <c r="W11" s="624"/>
      <c r="X11" s="624"/>
      <c r="Y11" s="625"/>
      <c r="Z11" s="626">
        <v>0.1</v>
      </c>
      <c r="AA11" s="626"/>
      <c r="AB11" s="626"/>
      <c r="AC11" s="626"/>
      <c r="AD11" s="627">
        <v>7912</v>
      </c>
      <c r="AE11" s="627"/>
      <c r="AF11" s="627"/>
      <c r="AG11" s="627"/>
      <c r="AH11" s="627"/>
      <c r="AI11" s="627"/>
      <c r="AJ11" s="627"/>
      <c r="AK11" s="627"/>
      <c r="AL11" s="628">
        <v>0.1</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23867</v>
      </c>
      <c r="BH11" s="624"/>
      <c r="BI11" s="624"/>
      <c r="BJ11" s="624"/>
      <c r="BK11" s="624"/>
      <c r="BL11" s="624"/>
      <c r="BM11" s="624"/>
      <c r="BN11" s="625"/>
      <c r="BO11" s="626">
        <v>2.2000000000000002</v>
      </c>
      <c r="BP11" s="626"/>
      <c r="BQ11" s="626"/>
      <c r="BR11" s="626"/>
      <c r="BS11" s="632" t="s">
        <v>111</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1631572</v>
      </c>
      <c r="CS11" s="624"/>
      <c r="CT11" s="624"/>
      <c r="CU11" s="624"/>
      <c r="CV11" s="624"/>
      <c r="CW11" s="624"/>
      <c r="CX11" s="624"/>
      <c r="CY11" s="625"/>
      <c r="CZ11" s="626">
        <v>13.1</v>
      </c>
      <c r="DA11" s="626"/>
      <c r="DB11" s="626"/>
      <c r="DC11" s="626"/>
      <c r="DD11" s="632">
        <v>317544</v>
      </c>
      <c r="DE11" s="624"/>
      <c r="DF11" s="624"/>
      <c r="DG11" s="624"/>
      <c r="DH11" s="624"/>
      <c r="DI11" s="624"/>
      <c r="DJ11" s="624"/>
      <c r="DK11" s="624"/>
      <c r="DL11" s="624"/>
      <c r="DM11" s="624"/>
      <c r="DN11" s="624"/>
      <c r="DO11" s="624"/>
      <c r="DP11" s="625"/>
      <c r="DQ11" s="632">
        <v>691360</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551068</v>
      </c>
      <c r="BH12" s="624"/>
      <c r="BI12" s="624"/>
      <c r="BJ12" s="624"/>
      <c r="BK12" s="624"/>
      <c r="BL12" s="624"/>
      <c r="BM12" s="624"/>
      <c r="BN12" s="625"/>
      <c r="BO12" s="626">
        <v>49.9</v>
      </c>
      <c r="BP12" s="626"/>
      <c r="BQ12" s="626"/>
      <c r="BR12" s="626"/>
      <c r="BS12" s="632" t="s">
        <v>111</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469241</v>
      </c>
      <c r="CS12" s="624"/>
      <c r="CT12" s="624"/>
      <c r="CU12" s="624"/>
      <c r="CV12" s="624"/>
      <c r="CW12" s="624"/>
      <c r="CX12" s="624"/>
      <c r="CY12" s="625"/>
      <c r="CZ12" s="626">
        <v>3.8</v>
      </c>
      <c r="DA12" s="626"/>
      <c r="DB12" s="626"/>
      <c r="DC12" s="626"/>
      <c r="DD12" s="632">
        <v>48776</v>
      </c>
      <c r="DE12" s="624"/>
      <c r="DF12" s="624"/>
      <c r="DG12" s="624"/>
      <c r="DH12" s="624"/>
      <c r="DI12" s="624"/>
      <c r="DJ12" s="624"/>
      <c r="DK12" s="624"/>
      <c r="DL12" s="624"/>
      <c r="DM12" s="624"/>
      <c r="DN12" s="624"/>
      <c r="DO12" s="624"/>
      <c r="DP12" s="625"/>
      <c r="DQ12" s="632">
        <v>398056</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30267</v>
      </c>
      <c r="S13" s="624"/>
      <c r="T13" s="624"/>
      <c r="U13" s="624"/>
      <c r="V13" s="624"/>
      <c r="W13" s="624"/>
      <c r="X13" s="624"/>
      <c r="Y13" s="625"/>
      <c r="Z13" s="626">
        <v>0.2</v>
      </c>
      <c r="AA13" s="626"/>
      <c r="AB13" s="626"/>
      <c r="AC13" s="626"/>
      <c r="AD13" s="627">
        <v>30267</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528511</v>
      </c>
      <c r="BH13" s="624"/>
      <c r="BI13" s="624"/>
      <c r="BJ13" s="624"/>
      <c r="BK13" s="624"/>
      <c r="BL13" s="624"/>
      <c r="BM13" s="624"/>
      <c r="BN13" s="625"/>
      <c r="BO13" s="626">
        <v>47.8</v>
      </c>
      <c r="BP13" s="626"/>
      <c r="BQ13" s="626"/>
      <c r="BR13" s="626"/>
      <c r="BS13" s="632" t="s">
        <v>111</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1826447</v>
      </c>
      <c r="CS13" s="624"/>
      <c r="CT13" s="624"/>
      <c r="CU13" s="624"/>
      <c r="CV13" s="624"/>
      <c r="CW13" s="624"/>
      <c r="CX13" s="624"/>
      <c r="CY13" s="625"/>
      <c r="CZ13" s="626">
        <v>14.6</v>
      </c>
      <c r="DA13" s="626"/>
      <c r="DB13" s="626"/>
      <c r="DC13" s="626"/>
      <c r="DD13" s="632">
        <v>1634949</v>
      </c>
      <c r="DE13" s="624"/>
      <c r="DF13" s="624"/>
      <c r="DG13" s="624"/>
      <c r="DH13" s="624"/>
      <c r="DI13" s="624"/>
      <c r="DJ13" s="624"/>
      <c r="DK13" s="624"/>
      <c r="DL13" s="624"/>
      <c r="DM13" s="624"/>
      <c r="DN13" s="624"/>
      <c r="DO13" s="624"/>
      <c r="DP13" s="625"/>
      <c r="DQ13" s="632">
        <v>730955</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54175</v>
      </c>
      <c r="BH14" s="624"/>
      <c r="BI14" s="624"/>
      <c r="BJ14" s="624"/>
      <c r="BK14" s="624"/>
      <c r="BL14" s="624"/>
      <c r="BM14" s="624"/>
      <c r="BN14" s="625"/>
      <c r="BO14" s="626">
        <v>4.9000000000000004</v>
      </c>
      <c r="BP14" s="626"/>
      <c r="BQ14" s="626"/>
      <c r="BR14" s="626"/>
      <c r="BS14" s="632" t="s">
        <v>111</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424502</v>
      </c>
      <c r="CS14" s="624"/>
      <c r="CT14" s="624"/>
      <c r="CU14" s="624"/>
      <c r="CV14" s="624"/>
      <c r="CW14" s="624"/>
      <c r="CX14" s="624"/>
      <c r="CY14" s="625"/>
      <c r="CZ14" s="626">
        <v>3.4</v>
      </c>
      <c r="DA14" s="626"/>
      <c r="DB14" s="626"/>
      <c r="DC14" s="626"/>
      <c r="DD14" s="632">
        <v>21300</v>
      </c>
      <c r="DE14" s="624"/>
      <c r="DF14" s="624"/>
      <c r="DG14" s="624"/>
      <c r="DH14" s="624"/>
      <c r="DI14" s="624"/>
      <c r="DJ14" s="624"/>
      <c r="DK14" s="624"/>
      <c r="DL14" s="624"/>
      <c r="DM14" s="624"/>
      <c r="DN14" s="624"/>
      <c r="DO14" s="624"/>
      <c r="DP14" s="625"/>
      <c r="DQ14" s="632">
        <v>423532</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1890</v>
      </c>
      <c r="S15" s="624"/>
      <c r="T15" s="624"/>
      <c r="U15" s="624"/>
      <c r="V15" s="624"/>
      <c r="W15" s="624"/>
      <c r="X15" s="624"/>
      <c r="Y15" s="625"/>
      <c r="Z15" s="626">
        <v>0</v>
      </c>
      <c r="AA15" s="626"/>
      <c r="AB15" s="626"/>
      <c r="AC15" s="626"/>
      <c r="AD15" s="627">
        <v>1890</v>
      </c>
      <c r="AE15" s="627"/>
      <c r="AF15" s="627"/>
      <c r="AG15" s="627"/>
      <c r="AH15" s="627"/>
      <c r="AI15" s="627"/>
      <c r="AJ15" s="627"/>
      <c r="AK15" s="627"/>
      <c r="AL15" s="628">
        <v>0</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83363</v>
      </c>
      <c r="BH15" s="624"/>
      <c r="BI15" s="624"/>
      <c r="BJ15" s="624"/>
      <c r="BK15" s="624"/>
      <c r="BL15" s="624"/>
      <c r="BM15" s="624"/>
      <c r="BN15" s="625"/>
      <c r="BO15" s="626">
        <v>7.5</v>
      </c>
      <c r="BP15" s="626"/>
      <c r="BQ15" s="626"/>
      <c r="BR15" s="626"/>
      <c r="BS15" s="632" t="s">
        <v>111</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608099</v>
      </c>
      <c r="CS15" s="624"/>
      <c r="CT15" s="624"/>
      <c r="CU15" s="624"/>
      <c r="CV15" s="624"/>
      <c r="CW15" s="624"/>
      <c r="CX15" s="624"/>
      <c r="CY15" s="625"/>
      <c r="CZ15" s="626">
        <v>4.9000000000000004</v>
      </c>
      <c r="DA15" s="626"/>
      <c r="DB15" s="626"/>
      <c r="DC15" s="626"/>
      <c r="DD15" s="632">
        <v>41622</v>
      </c>
      <c r="DE15" s="624"/>
      <c r="DF15" s="624"/>
      <c r="DG15" s="624"/>
      <c r="DH15" s="624"/>
      <c r="DI15" s="624"/>
      <c r="DJ15" s="624"/>
      <c r="DK15" s="624"/>
      <c r="DL15" s="624"/>
      <c r="DM15" s="624"/>
      <c r="DN15" s="624"/>
      <c r="DO15" s="624"/>
      <c r="DP15" s="625"/>
      <c r="DQ15" s="632">
        <v>591851</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6667928</v>
      </c>
      <c r="S16" s="624"/>
      <c r="T16" s="624"/>
      <c r="U16" s="624"/>
      <c r="V16" s="624"/>
      <c r="W16" s="624"/>
      <c r="X16" s="624"/>
      <c r="Y16" s="625"/>
      <c r="Z16" s="626">
        <v>51.3</v>
      </c>
      <c r="AA16" s="626"/>
      <c r="AB16" s="626"/>
      <c r="AC16" s="626"/>
      <c r="AD16" s="627">
        <v>6088913</v>
      </c>
      <c r="AE16" s="627"/>
      <c r="AF16" s="627"/>
      <c r="AG16" s="627"/>
      <c r="AH16" s="627"/>
      <c r="AI16" s="627"/>
      <c r="AJ16" s="627"/>
      <c r="AK16" s="627"/>
      <c r="AL16" s="628">
        <v>78.2</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127352</v>
      </c>
      <c r="CS16" s="624"/>
      <c r="CT16" s="624"/>
      <c r="CU16" s="624"/>
      <c r="CV16" s="624"/>
      <c r="CW16" s="624"/>
      <c r="CX16" s="624"/>
      <c r="CY16" s="625"/>
      <c r="CZ16" s="626">
        <v>1</v>
      </c>
      <c r="DA16" s="626"/>
      <c r="DB16" s="626"/>
      <c r="DC16" s="626"/>
      <c r="DD16" s="632" t="s">
        <v>111</v>
      </c>
      <c r="DE16" s="624"/>
      <c r="DF16" s="624"/>
      <c r="DG16" s="624"/>
      <c r="DH16" s="624"/>
      <c r="DI16" s="624"/>
      <c r="DJ16" s="624"/>
      <c r="DK16" s="624"/>
      <c r="DL16" s="624"/>
      <c r="DM16" s="624"/>
      <c r="DN16" s="624"/>
      <c r="DO16" s="624"/>
      <c r="DP16" s="625"/>
      <c r="DQ16" s="632">
        <v>56892</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6088913</v>
      </c>
      <c r="S17" s="624"/>
      <c r="T17" s="624"/>
      <c r="U17" s="624"/>
      <c r="V17" s="624"/>
      <c r="W17" s="624"/>
      <c r="X17" s="624"/>
      <c r="Y17" s="625"/>
      <c r="Z17" s="626">
        <v>46.9</v>
      </c>
      <c r="AA17" s="626"/>
      <c r="AB17" s="626"/>
      <c r="AC17" s="626"/>
      <c r="AD17" s="627">
        <v>6088913</v>
      </c>
      <c r="AE17" s="627"/>
      <c r="AF17" s="627"/>
      <c r="AG17" s="627"/>
      <c r="AH17" s="627"/>
      <c r="AI17" s="627"/>
      <c r="AJ17" s="627"/>
      <c r="AK17" s="627"/>
      <c r="AL17" s="628">
        <v>78.2</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1433568</v>
      </c>
      <c r="CS17" s="624"/>
      <c r="CT17" s="624"/>
      <c r="CU17" s="624"/>
      <c r="CV17" s="624"/>
      <c r="CW17" s="624"/>
      <c r="CX17" s="624"/>
      <c r="CY17" s="625"/>
      <c r="CZ17" s="626">
        <v>11.5</v>
      </c>
      <c r="DA17" s="626"/>
      <c r="DB17" s="626"/>
      <c r="DC17" s="626"/>
      <c r="DD17" s="632" t="s">
        <v>111</v>
      </c>
      <c r="DE17" s="624"/>
      <c r="DF17" s="624"/>
      <c r="DG17" s="624"/>
      <c r="DH17" s="624"/>
      <c r="DI17" s="624"/>
      <c r="DJ17" s="624"/>
      <c r="DK17" s="624"/>
      <c r="DL17" s="624"/>
      <c r="DM17" s="624"/>
      <c r="DN17" s="624"/>
      <c r="DO17" s="624"/>
      <c r="DP17" s="625"/>
      <c r="DQ17" s="632">
        <v>1411185</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579015</v>
      </c>
      <c r="S18" s="624"/>
      <c r="T18" s="624"/>
      <c r="U18" s="624"/>
      <c r="V18" s="624"/>
      <c r="W18" s="624"/>
      <c r="X18" s="624"/>
      <c r="Y18" s="625"/>
      <c r="Z18" s="626">
        <v>4.5</v>
      </c>
      <c r="AA18" s="626"/>
      <c r="AB18" s="626"/>
      <c r="AC18" s="626"/>
      <c r="AD18" s="627" t="s">
        <v>111</v>
      </c>
      <c r="AE18" s="627"/>
      <c r="AF18" s="627"/>
      <c r="AG18" s="627"/>
      <c r="AH18" s="627"/>
      <c r="AI18" s="627"/>
      <c r="AJ18" s="627"/>
      <c r="AK18" s="627"/>
      <c r="AL18" s="628" t="s">
        <v>111</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2747</v>
      </c>
      <c r="BH19" s="624"/>
      <c r="BI19" s="624"/>
      <c r="BJ19" s="624"/>
      <c r="BK19" s="624"/>
      <c r="BL19" s="624"/>
      <c r="BM19" s="624"/>
      <c r="BN19" s="625"/>
      <c r="BO19" s="626">
        <v>0.2</v>
      </c>
      <c r="BP19" s="626"/>
      <c r="BQ19" s="626"/>
      <c r="BR19" s="626"/>
      <c r="BS19" s="632" t="s">
        <v>111</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8357441</v>
      </c>
      <c r="S20" s="624"/>
      <c r="T20" s="624"/>
      <c r="U20" s="624"/>
      <c r="V20" s="624"/>
      <c r="W20" s="624"/>
      <c r="X20" s="624"/>
      <c r="Y20" s="625"/>
      <c r="Z20" s="626">
        <v>64.400000000000006</v>
      </c>
      <c r="AA20" s="626"/>
      <c r="AB20" s="626"/>
      <c r="AC20" s="626"/>
      <c r="AD20" s="627">
        <v>7778426</v>
      </c>
      <c r="AE20" s="627"/>
      <c r="AF20" s="627"/>
      <c r="AG20" s="627"/>
      <c r="AH20" s="627"/>
      <c r="AI20" s="627"/>
      <c r="AJ20" s="627"/>
      <c r="AK20" s="627"/>
      <c r="AL20" s="628">
        <v>99.8</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2747</v>
      </c>
      <c r="BH20" s="624"/>
      <c r="BI20" s="624"/>
      <c r="BJ20" s="624"/>
      <c r="BK20" s="624"/>
      <c r="BL20" s="624"/>
      <c r="BM20" s="624"/>
      <c r="BN20" s="625"/>
      <c r="BO20" s="626">
        <v>0.2</v>
      </c>
      <c r="BP20" s="626"/>
      <c r="BQ20" s="626"/>
      <c r="BR20" s="626"/>
      <c r="BS20" s="632" t="s">
        <v>111</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12472332</v>
      </c>
      <c r="CS20" s="624"/>
      <c r="CT20" s="624"/>
      <c r="CU20" s="624"/>
      <c r="CV20" s="624"/>
      <c r="CW20" s="624"/>
      <c r="CX20" s="624"/>
      <c r="CY20" s="625"/>
      <c r="CZ20" s="626">
        <v>100</v>
      </c>
      <c r="DA20" s="626"/>
      <c r="DB20" s="626"/>
      <c r="DC20" s="626"/>
      <c r="DD20" s="632">
        <v>2277671</v>
      </c>
      <c r="DE20" s="624"/>
      <c r="DF20" s="624"/>
      <c r="DG20" s="624"/>
      <c r="DH20" s="624"/>
      <c r="DI20" s="624"/>
      <c r="DJ20" s="624"/>
      <c r="DK20" s="624"/>
      <c r="DL20" s="624"/>
      <c r="DM20" s="624"/>
      <c r="DN20" s="624"/>
      <c r="DO20" s="624"/>
      <c r="DP20" s="625"/>
      <c r="DQ20" s="632">
        <v>8748894</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2341</v>
      </c>
      <c r="S21" s="624"/>
      <c r="T21" s="624"/>
      <c r="U21" s="624"/>
      <c r="V21" s="624"/>
      <c r="W21" s="624"/>
      <c r="X21" s="624"/>
      <c r="Y21" s="625"/>
      <c r="Z21" s="626">
        <v>0</v>
      </c>
      <c r="AA21" s="626"/>
      <c r="AB21" s="626"/>
      <c r="AC21" s="626"/>
      <c r="AD21" s="627">
        <v>2341</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2747</v>
      </c>
      <c r="BH21" s="624"/>
      <c r="BI21" s="624"/>
      <c r="BJ21" s="624"/>
      <c r="BK21" s="624"/>
      <c r="BL21" s="624"/>
      <c r="BM21" s="624"/>
      <c r="BN21" s="625"/>
      <c r="BO21" s="626">
        <v>0.2</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96616</v>
      </c>
      <c r="S22" s="624"/>
      <c r="T22" s="624"/>
      <c r="U22" s="624"/>
      <c r="V22" s="624"/>
      <c r="W22" s="624"/>
      <c r="X22" s="624"/>
      <c r="Y22" s="625"/>
      <c r="Z22" s="626">
        <v>0.7</v>
      </c>
      <c r="AA22" s="626"/>
      <c r="AB22" s="626"/>
      <c r="AC22" s="626"/>
      <c r="AD22" s="627" t="s">
        <v>111</v>
      </c>
      <c r="AE22" s="627"/>
      <c r="AF22" s="627"/>
      <c r="AG22" s="627"/>
      <c r="AH22" s="627"/>
      <c r="AI22" s="627"/>
      <c r="AJ22" s="627"/>
      <c r="AK22" s="627"/>
      <c r="AL22" s="628" t="s">
        <v>111</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103009</v>
      </c>
      <c r="S23" s="624"/>
      <c r="T23" s="624"/>
      <c r="U23" s="624"/>
      <c r="V23" s="624"/>
      <c r="W23" s="624"/>
      <c r="X23" s="624"/>
      <c r="Y23" s="625"/>
      <c r="Z23" s="626">
        <v>0.8</v>
      </c>
      <c r="AA23" s="626"/>
      <c r="AB23" s="626"/>
      <c r="AC23" s="626"/>
      <c r="AD23" s="627" t="s">
        <v>111</v>
      </c>
      <c r="AE23" s="627"/>
      <c r="AF23" s="627"/>
      <c r="AG23" s="627"/>
      <c r="AH23" s="627"/>
      <c r="AI23" s="627"/>
      <c r="AJ23" s="627"/>
      <c r="AK23" s="627"/>
      <c r="AL23" s="628" t="s">
        <v>111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13047</v>
      </c>
      <c r="S24" s="624"/>
      <c r="T24" s="624"/>
      <c r="U24" s="624"/>
      <c r="V24" s="624"/>
      <c r="W24" s="624"/>
      <c r="X24" s="624"/>
      <c r="Y24" s="625"/>
      <c r="Z24" s="626">
        <v>0.1</v>
      </c>
      <c r="AA24" s="626"/>
      <c r="AB24" s="626"/>
      <c r="AC24" s="626"/>
      <c r="AD24" s="627" t="s">
        <v>111</v>
      </c>
      <c r="AE24" s="627"/>
      <c r="AF24" s="627"/>
      <c r="AG24" s="627"/>
      <c r="AH24" s="627"/>
      <c r="AI24" s="627"/>
      <c r="AJ24" s="627"/>
      <c r="AK24" s="627"/>
      <c r="AL24" s="628" t="s">
        <v>111</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4980775</v>
      </c>
      <c r="CS24" s="613"/>
      <c r="CT24" s="613"/>
      <c r="CU24" s="613"/>
      <c r="CV24" s="613"/>
      <c r="CW24" s="613"/>
      <c r="CX24" s="613"/>
      <c r="CY24" s="614"/>
      <c r="CZ24" s="650">
        <v>39.9</v>
      </c>
      <c r="DA24" s="651"/>
      <c r="DB24" s="651"/>
      <c r="DC24" s="652"/>
      <c r="DD24" s="649">
        <v>4012659</v>
      </c>
      <c r="DE24" s="613"/>
      <c r="DF24" s="613"/>
      <c r="DG24" s="613"/>
      <c r="DH24" s="613"/>
      <c r="DI24" s="613"/>
      <c r="DJ24" s="613"/>
      <c r="DK24" s="614"/>
      <c r="DL24" s="649">
        <v>4004274</v>
      </c>
      <c r="DM24" s="613"/>
      <c r="DN24" s="613"/>
      <c r="DO24" s="613"/>
      <c r="DP24" s="613"/>
      <c r="DQ24" s="613"/>
      <c r="DR24" s="613"/>
      <c r="DS24" s="613"/>
      <c r="DT24" s="613"/>
      <c r="DU24" s="613"/>
      <c r="DV24" s="614"/>
      <c r="DW24" s="617">
        <v>49.8</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1518028</v>
      </c>
      <c r="S25" s="624"/>
      <c r="T25" s="624"/>
      <c r="U25" s="624"/>
      <c r="V25" s="624"/>
      <c r="W25" s="624"/>
      <c r="X25" s="624"/>
      <c r="Y25" s="625"/>
      <c r="Z25" s="626">
        <v>11.7</v>
      </c>
      <c r="AA25" s="626"/>
      <c r="AB25" s="626"/>
      <c r="AC25" s="626"/>
      <c r="AD25" s="627" t="s">
        <v>111</v>
      </c>
      <c r="AE25" s="627"/>
      <c r="AF25" s="627"/>
      <c r="AG25" s="627"/>
      <c r="AH25" s="627"/>
      <c r="AI25" s="627"/>
      <c r="AJ25" s="627"/>
      <c r="AK25" s="627"/>
      <c r="AL25" s="628" t="s">
        <v>111</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2358889</v>
      </c>
      <c r="CS25" s="655"/>
      <c r="CT25" s="655"/>
      <c r="CU25" s="655"/>
      <c r="CV25" s="655"/>
      <c r="CW25" s="655"/>
      <c r="CX25" s="655"/>
      <c r="CY25" s="656"/>
      <c r="CZ25" s="657">
        <v>18.899999999999999</v>
      </c>
      <c r="DA25" s="658"/>
      <c r="DB25" s="658"/>
      <c r="DC25" s="659"/>
      <c r="DD25" s="632">
        <v>2258647</v>
      </c>
      <c r="DE25" s="655"/>
      <c r="DF25" s="655"/>
      <c r="DG25" s="655"/>
      <c r="DH25" s="655"/>
      <c r="DI25" s="655"/>
      <c r="DJ25" s="655"/>
      <c r="DK25" s="656"/>
      <c r="DL25" s="632">
        <v>2250452</v>
      </c>
      <c r="DM25" s="655"/>
      <c r="DN25" s="655"/>
      <c r="DO25" s="655"/>
      <c r="DP25" s="655"/>
      <c r="DQ25" s="655"/>
      <c r="DR25" s="655"/>
      <c r="DS25" s="655"/>
      <c r="DT25" s="655"/>
      <c r="DU25" s="655"/>
      <c r="DV25" s="656"/>
      <c r="DW25" s="628">
        <v>28</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v>9207</v>
      </c>
      <c r="S26" s="624"/>
      <c r="T26" s="624"/>
      <c r="U26" s="624"/>
      <c r="V26" s="624"/>
      <c r="W26" s="624"/>
      <c r="X26" s="624"/>
      <c r="Y26" s="625"/>
      <c r="Z26" s="626">
        <v>0.1</v>
      </c>
      <c r="AA26" s="626"/>
      <c r="AB26" s="626"/>
      <c r="AC26" s="626"/>
      <c r="AD26" s="627">
        <v>9207</v>
      </c>
      <c r="AE26" s="627"/>
      <c r="AF26" s="627"/>
      <c r="AG26" s="627"/>
      <c r="AH26" s="627"/>
      <c r="AI26" s="627"/>
      <c r="AJ26" s="627"/>
      <c r="AK26" s="627"/>
      <c r="AL26" s="628">
        <v>0.1</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1389600</v>
      </c>
      <c r="CS26" s="624"/>
      <c r="CT26" s="624"/>
      <c r="CU26" s="624"/>
      <c r="CV26" s="624"/>
      <c r="CW26" s="624"/>
      <c r="CX26" s="624"/>
      <c r="CY26" s="625"/>
      <c r="CZ26" s="657">
        <v>11.1</v>
      </c>
      <c r="DA26" s="658"/>
      <c r="DB26" s="658"/>
      <c r="DC26" s="659"/>
      <c r="DD26" s="632">
        <v>1320881</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1323866</v>
      </c>
      <c r="S27" s="624"/>
      <c r="T27" s="624"/>
      <c r="U27" s="624"/>
      <c r="V27" s="624"/>
      <c r="W27" s="624"/>
      <c r="X27" s="624"/>
      <c r="Y27" s="625"/>
      <c r="Z27" s="626">
        <v>10.199999999999999</v>
      </c>
      <c r="AA27" s="626"/>
      <c r="AB27" s="626"/>
      <c r="AC27" s="626"/>
      <c r="AD27" s="627" t="s">
        <v>111</v>
      </c>
      <c r="AE27" s="627"/>
      <c r="AF27" s="627"/>
      <c r="AG27" s="627"/>
      <c r="AH27" s="627"/>
      <c r="AI27" s="627"/>
      <c r="AJ27" s="627"/>
      <c r="AK27" s="627"/>
      <c r="AL27" s="628" t="s">
        <v>111</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1104708</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1188318</v>
      </c>
      <c r="CS27" s="655"/>
      <c r="CT27" s="655"/>
      <c r="CU27" s="655"/>
      <c r="CV27" s="655"/>
      <c r="CW27" s="655"/>
      <c r="CX27" s="655"/>
      <c r="CY27" s="656"/>
      <c r="CZ27" s="657">
        <v>9.5</v>
      </c>
      <c r="DA27" s="658"/>
      <c r="DB27" s="658"/>
      <c r="DC27" s="659"/>
      <c r="DD27" s="632">
        <v>342827</v>
      </c>
      <c r="DE27" s="655"/>
      <c r="DF27" s="655"/>
      <c r="DG27" s="655"/>
      <c r="DH27" s="655"/>
      <c r="DI27" s="655"/>
      <c r="DJ27" s="655"/>
      <c r="DK27" s="656"/>
      <c r="DL27" s="632">
        <v>342637</v>
      </c>
      <c r="DM27" s="655"/>
      <c r="DN27" s="655"/>
      <c r="DO27" s="655"/>
      <c r="DP27" s="655"/>
      <c r="DQ27" s="655"/>
      <c r="DR27" s="655"/>
      <c r="DS27" s="655"/>
      <c r="DT27" s="655"/>
      <c r="DU27" s="655"/>
      <c r="DV27" s="656"/>
      <c r="DW27" s="628">
        <v>4.3</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68614</v>
      </c>
      <c r="S28" s="624"/>
      <c r="T28" s="624"/>
      <c r="U28" s="624"/>
      <c r="V28" s="624"/>
      <c r="W28" s="624"/>
      <c r="X28" s="624"/>
      <c r="Y28" s="625"/>
      <c r="Z28" s="626">
        <v>0.5</v>
      </c>
      <c r="AA28" s="626"/>
      <c r="AB28" s="626"/>
      <c r="AC28" s="626"/>
      <c r="AD28" s="627" t="s">
        <v>111</v>
      </c>
      <c r="AE28" s="627"/>
      <c r="AF28" s="627"/>
      <c r="AG28" s="627"/>
      <c r="AH28" s="627"/>
      <c r="AI28" s="627"/>
      <c r="AJ28" s="627"/>
      <c r="AK28" s="627"/>
      <c r="AL28" s="628" t="s">
        <v>111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1433568</v>
      </c>
      <c r="CS28" s="624"/>
      <c r="CT28" s="624"/>
      <c r="CU28" s="624"/>
      <c r="CV28" s="624"/>
      <c r="CW28" s="624"/>
      <c r="CX28" s="624"/>
      <c r="CY28" s="625"/>
      <c r="CZ28" s="657">
        <v>11.5</v>
      </c>
      <c r="DA28" s="658"/>
      <c r="DB28" s="658"/>
      <c r="DC28" s="659"/>
      <c r="DD28" s="632">
        <v>1411185</v>
      </c>
      <c r="DE28" s="624"/>
      <c r="DF28" s="624"/>
      <c r="DG28" s="624"/>
      <c r="DH28" s="624"/>
      <c r="DI28" s="624"/>
      <c r="DJ28" s="624"/>
      <c r="DK28" s="625"/>
      <c r="DL28" s="632">
        <v>1411185</v>
      </c>
      <c r="DM28" s="624"/>
      <c r="DN28" s="624"/>
      <c r="DO28" s="624"/>
      <c r="DP28" s="624"/>
      <c r="DQ28" s="624"/>
      <c r="DR28" s="624"/>
      <c r="DS28" s="624"/>
      <c r="DT28" s="624"/>
      <c r="DU28" s="624"/>
      <c r="DV28" s="625"/>
      <c r="DW28" s="628">
        <v>17.600000000000001</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132212</v>
      </c>
      <c r="S29" s="624"/>
      <c r="T29" s="624"/>
      <c r="U29" s="624"/>
      <c r="V29" s="624"/>
      <c r="W29" s="624"/>
      <c r="X29" s="624"/>
      <c r="Y29" s="625"/>
      <c r="Z29" s="626">
        <v>1</v>
      </c>
      <c r="AA29" s="626"/>
      <c r="AB29" s="626"/>
      <c r="AC29" s="626"/>
      <c r="AD29" s="627" t="s">
        <v>111</v>
      </c>
      <c r="AE29" s="627"/>
      <c r="AF29" s="627"/>
      <c r="AG29" s="627"/>
      <c r="AH29" s="627"/>
      <c r="AI29" s="627"/>
      <c r="AJ29" s="627"/>
      <c r="AK29" s="627"/>
      <c r="AL29" s="628" t="s">
        <v>111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57</v>
      </c>
      <c r="CG29" s="638"/>
      <c r="CH29" s="638"/>
      <c r="CI29" s="638"/>
      <c r="CJ29" s="638"/>
      <c r="CK29" s="638"/>
      <c r="CL29" s="638"/>
      <c r="CM29" s="638"/>
      <c r="CN29" s="638"/>
      <c r="CO29" s="638"/>
      <c r="CP29" s="638"/>
      <c r="CQ29" s="639"/>
      <c r="CR29" s="623">
        <v>1433545</v>
      </c>
      <c r="CS29" s="655"/>
      <c r="CT29" s="655"/>
      <c r="CU29" s="655"/>
      <c r="CV29" s="655"/>
      <c r="CW29" s="655"/>
      <c r="CX29" s="655"/>
      <c r="CY29" s="656"/>
      <c r="CZ29" s="657">
        <v>11.5</v>
      </c>
      <c r="DA29" s="658"/>
      <c r="DB29" s="658"/>
      <c r="DC29" s="659"/>
      <c r="DD29" s="632">
        <v>1411162</v>
      </c>
      <c r="DE29" s="655"/>
      <c r="DF29" s="655"/>
      <c r="DG29" s="655"/>
      <c r="DH29" s="655"/>
      <c r="DI29" s="655"/>
      <c r="DJ29" s="655"/>
      <c r="DK29" s="656"/>
      <c r="DL29" s="632">
        <v>1411162</v>
      </c>
      <c r="DM29" s="655"/>
      <c r="DN29" s="655"/>
      <c r="DO29" s="655"/>
      <c r="DP29" s="655"/>
      <c r="DQ29" s="655"/>
      <c r="DR29" s="655"/>
      <c r="DS29" s="655"/>
      <c r="DT29" s="655"/>
      <c r="DU29" s="655"/>
      <c r="DV29" s="656"/>
      <c r="DW29" s="628">
        <v>17.600000000000001</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272984</v>
      </c>
      <c r="S30" s="624"/>
      <c r="T30" s="624"/>
      <c r="U30" s="624"/>
      <c r="V30" s="624"/>
      <c r="W30" s="624"/>
      <c r="X30" s="624"/>
      <c r="Y30" s="625"/>
      <c r="Z30" s="626">
        <v>2.1</v>
      </c>
      <c r="AA30" s="626"/>
      <c r="AB30" s="626"/>
      <c r="AC30" s="626"/>
      <c r="AD30" s="627" t="s">
        <v>111</v>
      </c>
      <c r="AE30" s="627"/>
      <c r="AF30" s="627"/>
      <c r="AG30" s="627"/>
      <c r="AH30" s="627"/>
      <c r="AI30" s="627"/>
      <c r="AJ30" s="627"/>
      <c r="AK30" s="627"/>
      <c r="AL30" s="628" t="s">
        <v>111</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98.2</v>
      </c>
      <c r="BH30" s="682"/>
      <c r="BI30" s="682"/>
      <c r="BJ30" s="682"/>
      <c r="BK30" s="682"/>
      <c r="BL30" s="682"/>
      <c r="BM30" s="618">
        <v>90.8</v>
      </c>
      <c r="BN30" s="682"/>
      <c r="BO30" s="682"/>
      <c r="BP30" s="682"/>
      <c r="BQ30" s="683"/>
      <c r="BR30" s="681">
        <v>98.4</v>
      </c>
      <c r="BS30" s="682"/>
      <c r="BT30" s="682"/>
      <c r="BU30" s="682"/>
      <c r="BV30" s="682"/>
      <c r="BW30" s="682"/>
      <c r="BX30" s="618">
        <v>91.2</v>
      </c>
      <c r="BY30" s="682"/>
      <c r="BZ30" s="682"/>
      <c r="CA30" s="682"/>
      <c r="CB30" s="683"/>
      <c r="CD30" s="686"/>
      <c r="CE30" s="687"/>
      <c r="CF30" s="637" t="s">
        <v>291</v>
      </c>
      <c r="CG30" s="638"/>
      <c r="CH30" s="638"/>
      <c r="CI30" s="638"/>
      <c r="CJ30" s="638"/>
      <c r="CK30" s="638"/>
      <c r="CL30" s="638"/>
      <c r="CM30" s="638"/>
      <c r="CN30" s="638"/>
      <c r="CO30" s="638"/>
      <c r="CP30" s="638"/>
      <c r="CQ30" s="639"/>
      <c r="CR30" s="623">
        <v>1321635</v>
      </c>
      <c r="CS30" s="624"/>
      <c r="CT30" s="624"/>
      <c r="CU30" s="624"/>
      <c r="CV30" s="624"/>
      <c r="CW30" s="624"/>
      <c r="CX30" s="624"/>
      <c r="CY30" s="625"/>
      <c r="CZ30" s="657">
        <v>10.6</v>
      </c>
      <c r="DA30" s="658"/>
      <c r="DB30" s="658"/>
      <c r="DC30" s="659"/>
      <c r="DD30" s="632">
        <v>1299323</v>
      </c>
      <c r="DE30" s="624"/>
      <c r="DF30" s="624"/>
      <c r="DG30" s="624"/>
      <c r="DH30" s="624"/>
      <c r="DI30" s="624"/>
      <c r="DJ30" s="624"/>
      <c r="DK30" s="625"/>
      <c r="DL30" s="632">
        <v>1299323</v>
      </c>
      <c r="DM30" s="624"/>
      <c r="DN30" s="624"/>
      <c r="DO30" s="624"/>
      <c r="DP30" s="624"/>
      <c r="DQ30" s="624"/>
      <c r="DR30" s="624"/>
      <c r="DS30" s="624"/>
      <c r="DT30" s="624"/>
      <c r="DU30" s="624"/>
      <c r="DV30" s="625"/>
      <c r="DW30" s="628">
        <v>16.2</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404882</v>
      </c>
      <c r="S31" s="624"/>
      <c r="T31" s="624"/>
      <c r="U31" s="624"/>
      <c r="V31" s="624"/>
      <c r="W31" s="624"/>
      <c r="X31" s="624"/>
      <c r="Y31" s="625"/>
      <c r="Z31" s="626">
        <v>3.1</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98.6</v>
      </c>
      <c r="BH31" s="655"/>
      <c r="BI31" s="655"/>
      <c r="BJ31" s="655"/>
      <c r="BK31" s="655"/>
      <c r="BL31" s="655"/>
      <c r="BM31" s="629">
        <v>93.9</v>
      </c>
      <c r="BN31" s="679"/>
      <c r="BO31" s="679"/>
      <c r="BP31" s="679"/>
      <c r="BQ31" s="680"/>
      <c r="BR31" s="678">
        <v>98.4</v>
      </c>
      <c r="BS31" s="655"/>
      <c r="BT31" s="655"/>
      <c r="BU31" s="655"/>
      <c r="BV31" s="655"/>
      <c r="BW31" s="655"/>
      <c r="BX31" s="629">
        <v>94</v>
      </c>
      <c r="BY31" s="679"/>
      <c r="BZ31" s="679"/>
      <c r="CA31" s="679"/>
      <c r="CB31" s="680"/>
      <c r="CD31" s="686"/>
      <c r="CE31" s="687"/>
      <c r="CF31" s="637" t="s">
        <v>295</v>
      </c>
      <c r="CG31" s="638"/>
      <c r="CH31" s="638"/>
      <c r="CI31" s="638"/>
      <c r="CJ31" s="638"/>
      <c r="CK31" s="638"/>
      <c r="CL31" s="638"/>
      <c r="CM31" s="638"/>
      <c r="CN31" s="638"/>
      <c r="CO31" s="638"/>
      <c r="CP31" s="638"/>
      <c r="CQ31" s="639"/>
      <c r="CR31" s="623">
        <v>111910</v>
      </c>
      <c r="CS31" s="655"/>
      <c r="CT31" s="655"/>
      <c r="CU31" s="655"/>
      <c r="CV31" s="655"/>
      <c r="CW31" s="655"/>
      <c r="CX31" s="655"/>
      <c r="CY31" s="656"/>
      <c r="CZ31" s="657">
        <v>0.9</v>
      </c>
      <c r="DA31" s="658"/>
      <c r="DB31" s="658"/>
      <c r="DC31" s="659"/>
      <c r="DD31" s="632">
        <v>111839</v>
      </c>
      <c r="DE31" s="655"/>
      <c r="DF31" s="655"/>
      <c r="DG31" s="655"/>
      <c r="DH31" s="655"/>
      <c r="DI31" s="655"/>
      <c r="DJ31" s="655"/>
      <c r="DK31" s="656"/>
      <c r="DL31" s="632">
        <v>111839</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95531</v>
      </c>
      <c r="S32" s="624"/>
      <c r="T32" s="624"/>
      <c r="U32" s="624"/>
      <c r="V32" s="624"/>
      <c r="W32" s="624"/>
      <c r="X32" s="624"/>
      <c r="Y32" s="625"/>
      <c r="Z32" s="626">
        <v>0.7</v>
      </c>
      <c r="AA32" s="626"/>
      <c r="AB32" s="626"/>
      <c r="AC32" s="626"/>
      <c r="AD32" s="627">
        <v>366</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97.6</v>
      </c>
      <c r="BH32" s="691"/>
      <c r="BI32" s="691"/>
      <c r="BJ32" s="691"/>
      <c r="BK32" s="691"/>
      <c r="BL32" s="691"/>
      <c r="BM32" s="692">
        <v>86.8</v>
      </c>
      <c r="BN32" s="691"/>
      <c r="BO32" s="691"/>
      <c r="BP32" s="691"/>
      <c r="BQ32" s="693"/>
      <c r="BR32" s="690">
        <v>98</v>
      </c>
      <c r="BS32" s="691"/>
      <c r="BT32" s="691"/>
      <c r="BU32" s="691"/>
      <c r="BV32" s="691"/>
      <c r="BW32" s="691"/>
      <c r="BX32" s="692">
        <v>87.4</v>
      </c>
      <c r="BY32" s="691"/>
      <c r="BZ32" s="691"/>
      <c r="CA32" s="691"/>
      <c r="CB32" s="693"/>
      <c r="CD32" s="688"/>
      <c r="CE32" s="689"/>
      <c r="CF32" s="637" t="s">
        <v>298</v>
      </c>
      <c r="CG32" s="638"/>
      <c r="CH32" s="638"/>
      <c r="CI32" s="638"/>
      <c r="CJ32" s="638"/>
      <c r="CK32" s="638"/>
      <c r="CL32" s="638"/>
      <c r="CM32" s="638"/>
      <c r="CN32" s="638"/>
      <c r="CO32" s="638"/>
      <c r="CP32" s="638"/>
      <c r="CQ32" s="639"/>
      <c r="CR32" s="623">
        <v>23</v>
      </c>
      <c r="CS32" s="624"/>
      <c r="CT32" s="624"/>
      <c r="CU32" s="624"/>
      <c r="CV32" s="624"/>
      <c r="CW32" s="624"/>
      <c r="CX32" s="624"/>
      <c r="CY32" s="625"/>
      <c r="CZ32" s="657">
        <v>0</v>
      </c>
      <c r="DA32" s="658"/>
      <c r="DB32" s="658"/>
      <c r="DC32" s="659"/>
      <c r="DD32" s="632">
        <v>23</v>
      </c>
      <c r="DE32" s="624"/>
      <c r="DF32" s="624"/>
      <c r="DG32" s="624"/>
      <c r="DH32" s="624"/>
      <c r="DI32" s="624"/>
      <c r="DJ32" s="624"/>
      <c r="DK32" s="625"/>
      <c r="DL32" s="632">
        <v>23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587600</v>
      </c>
      <c r="S33" s="624"/>
      <c r="T33" s="624"/>
      <c r="U33" s="624"/>
      <c r="V33" s="624"/>
      <c r="W33" s="624"/>
      <c r="X33" s="624"/>
      <c r="Y33" s="625"/>
      <c r="Z33" s="626">
        <v>4.5</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5086592</v>
      </c>
      <c r="CS33" s="655"/>
      <c r="CT33" s="655"/>
      <c r="CU33" s="655"/>
      <c r="CV33" s="655"/>
      <c r="CW33" s="655"/>
      <c r="CX33" s="655"/>
      <c r="CY33" s="656"/>
      <c r="CZ33" s="657">
        <v>40.799999999999997</v>
      </c>
      <c r="DA33" s="658"/>
      <c r="DB33" s="658"/>
      <c r="DC33" s="659"/>
      <c r="DD33" s="632">
        <v>3667825</v>
      </c>
      <c r="DE33" s="655"/>
      <c r="DF33" s="655"/>
      <c r="DG33" s="655"/>
      <c r="DH33" s="655"/>
      <c r="DI33" s="655"/>
      <c r="DJ33" s="655"/>
      <c r="DK33" s="656"/>
      <c r="DL33" s="632">
        <v>2818354</v>
      </c>
      <c r="DM33" s="655"/>
      <c r="DN33" s="655"/>
      <c r="DO33" s="655"/>
      <c r="DP33" s="655"/>
      <c r="DQ33" s="655"/>
      <c r="DR33" s="655"/>
      <c r="DS33" s="655"/>
      <c r="DT33" s="655"/>
      <c r="DU33" s="655"/>
      <c r="DV33" s="656"/>
      <c r="DW33" s="628">
        <v>35.1</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1711118</v>
      </c>
      <c r="CS34" s="624"/>
      <c r="CT34" s="624"/>
      <c r="CU34" s="624"/>
      <c r="CV34" s="624"/>
      <c r="CW34" s="624"/>
      <c r="CX34" s="624"/>
      <c r="CY34" s="625"/>
      <c r="CZ34" s="657">
        <v>13.7</v>
      </c>
      <c r="DA34" s="658"/>
      <c r="DB34" s="658"/>
      <c r="DC34" s="659"/>
      <c r="DD34" s="632">
        <v>1288427</v>
      </c>
      <c r="DE34" s="624"/>
      <c r="DF34" s="624"/>
      <c r="DG34" s="624"/>
      <c r="DH34" s="624"/>
      <c r="DI34" s="624"/>
      <c r="DJ34" s="624"/>
      <c r="DK34" s="625"/>
      <c r="DL34" s="632">
        <v>1022037</v>
      </c>
      <c r="DM34" s="624"/>
      <c r="DN34" s="624"/>
      <c r="DO34" s="624"/>
      <c r="DP34" s="624"/>
      <c r="DQ34" s="624"/>
      <c r="DR34" s="624"/>
      <c r="DS34" s="624"/>
      <c r="DT34" s="624"/>
      <c r="DU34" s="624"/>
      <c r="DV34" s="625"/>
      <c r="DW34" s="628">
        <v>12.7</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250000</v>
      </c>
      <c r="S35" s="624"/>
      <c r="T35" s="624"/>
      <c r="U35" s="624"/>
      <c r="V35" s="624"/>
      <c r="W35" s="624"/>
      <c r="X35" s="624"/>
      <c r="Y35" s="625"/>
      <c r="Z35" s="626">
        <v>1.9</v>
      </c>
      <c r="AA35" s="626"/>
      <c r="AB35" s="626"/>
      <c r="AC35" s="626"/>
      <c r="AD35" s="627" t="s">
        <v>111</v>
      </c>
      <c r="AE35" s="627"/>
      <c r="AF35" s="627"/>
      <c r="AG35" s="627"/>
      <c r="AH35" s="627"/>
      <c r="AI35" s="627"/>
      <c r="AJ35" s="627"/>
      <c r="AK35" s="627"/>
      <c r="AL35" s="628" t="s">
        <v>111</v>
      </c>
      <c r="AM35" s="629"/>
      <c r="AN35" s="629"/>
      <c r="AO35" s="630"/>
      <c r="AP35" s="186"/>
      <c r="AQ35" s="634" t="s">
        <v>306</v>
      </c>
      <c r="AR35" s="635"/>
      <c r="AS35" s="635"/>
      <c r="AT35" s="635"/>
      <c r="AU35" s="635"/>
      <c r="AV35" s="635"/>
      <c r="AW35" s="635"/>
      <c r="AX35" s="635"/>
      <c r="AY35" s="636"/>
      <c r="AZ35" s="612">
        <v>1515705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78388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68651</v>
      </c>
      <c r="CS35" s="655"/>
      <c r="CT35" s="655"/>
      <c r="CU35" s="655"/>
      <c r="CV35" s="655"/>
      <c r="CW35" s="655"/>
      <c r="CX35" s="655"/>
      <c r="CY35" s="656"/>
      <c r="CZ35" s="657">
        <v>0.6</v>
      </c>
      <c r="DA35" s="658"/>
      <c r="DB35" s="658"/>
      <c r="DC35" s="659"/>
      <c r="DD35" s="632">
        <v>59409</v>
      </c>
      <c r="DE35" s="655"/>
      <c r="DF35" s="655"/>
      <c r="DG35" s="655"/>
      <c r="DH35" s="655"/>
      <c r="DI35" s="655"/>
      <c r="DJ35" s="655"/>
      <c r="DK35" s="656"/>
      <c r="DL35" s="632">
        <v>14664</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12985378</v>
      </c>
      <c r="S36" s="696"/>
      <c r="T36" s="696"/>
      <c r="U36" s="696"/>
      <c r="V36" s="696"/>
      <c r="W36" s="696"/>
      <c r="X36" s="696"/>
      <c r="Y36" s="697"/>
      <c r="Z36" s="698">
        <v>100</v>
      </c>
      <c r="AA36" s="698"/>
      <c r="AB36" s="698"/>
      <c r="AC36" s="698"/>
      <c r="AD36" s="699">
        <v>7790340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172088</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12699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1772517</v>
      </c>
      <c r="CS36" s="624"/>
      <c r="CT36" s="624"/>
      <c r="CU36" s="624"/>
      <c r="CV36" s="624"/>
      <c r="CW36" s="624"/>
      <c r="CX36" s="624"/>
      <c r="CY36" s="625"/>
      <c r="CZ36" s="657">
        <v>14.2</v>
      </c>
      <c r="DA36" s="658"/>
      <c r="DB36" s="658"/>
      <c r="DC36" s="659"/>
      <c r="DD36" s="632">
        <v>1080770</v>
      </c>
      <c r="DE36" s="624"/>
      <c r="DF36" s="624"/>
      <c r="DG36" s="624"/>
      <c r="DH36" s="624"/>
      <c r="DI36" s="624"/>
      <c r="DJ36" s="624"/>
      <c r="DK36" s="625"/>
      <c r="DL36" s="632">
        <v>865794</v>
      </c>
      <c r="DM36" s="624"/>
      <c r="DN36" s="624"/>
      <c r="DO36" s="624"/>
      <c r="DP36" s="624"/>
      <c r="DQ36" s="624"/>
      <c r="DR36" s="624"/>
      <c r="DS36" s="624"/>
      <c r="DT36" s="624"/>
      <c r="DU36" s="624"/>
      <c r="DV36" s="625"/>
      <c r="DW36" s="628">
        <v>10.8</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170000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3173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357902</v>
      </c>
      <c r="CS37" s="655"/>
      <c r="CT37" s="655"/>
      <c r="CU37" s="655"/>
      <c r="CV37" s="655"/>
      <c r="CW37" s="655"/>
      <c r="CX37" s="655"/>
      <c r="CY37" s="656"/>
      <c r="CZ37" s="657">
        <v>2.9</v>
      </c>
      <c r="DA37" s="658"/>
      <c r="DB37" s="658"/>
      <c r="DC37" s="659"/>
      <c r="DD37" s="632">
        <v>357902</v>
      </c>
      <c r="DE37" s="655"/>
      <c r="DF37" s="655"/>
      <c r="DG37" s="655"/>
      <c r="DH37" s="655"/>
      <c r="DI37" s="655"/>
      <c r="DJ37" s="655"/>
      <c r="DK37" s="656"/>
      <c r="DL37" s="632">
        <v>300381</v>
      </c>
      <c r="DM37" s="655"/>
      <c r="DN37" s="655"/>
      <c r="DO37" s="655"/>
      <c r="DP37" s="655"/>
      <c r="DQ37" s="655"/>
      <c r="DR37" s="655"/>
      <c r="DS37" s="655"/>
      <c r="DT37" s="655"/>
      <c r="DU37" s="655"/>
      <c r="DV37" s="656"/>
      <c r="DW37" s="628">
        <v>3.7</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71487</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5621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1345705</v>
      </c>
      <c r="CS38" s="624"/>
      <c r="CT38" s="624"/>
      <c r="CU38" s="624"/>
      <c r="CV38" s="624"/>
      <c r="CW38" s="624"/>
      <c r="CX38" s="624"/>
      <c r="CY38" s="625"/>
      <c r="CZ38" s="657">
        <v>10.8</v>
      </c>
      <c r="DA38" s="658"/>
      <c r="DB38" s="658"/>
      <c r="DC38" s="659"/>
      <c r="DD38" s="632">
        <v>1138639</v>
      </c>
      <c r="DE38" s="624"/>
      <c r="DF38" s="624"/>
      <c r="DG38" s="624"/>
      <c r="DH38" s="624"/>
      <c r="DI38" s="624"/>
      <c r="DJ38" s="624"/>
      <c r="DK38" s="625"/>
      <c r="DL38" s="632">
        <v>915859</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320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102</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185481</v>
      </c>
      <c r="CS39" s="655"/>
      <c r="CT39" s="655"/>
      <c r="CU39" s="655"/>
      <c r="CV39" s="655"/>
      <c r="CW39" s="655"/>
      <c r="CX39" s="655"/>
      <c r="CY39" s="656"/>
      <c r="CZ39" s="657">
        <v>1.5</v>
      </c>
      <c r="DA39" s="658"/>
      <c r="DB39" s="658"/>
      <c r="DC39" s="659"/>
      <c r="DD39" s="632">
        <v>100580</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250334</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143</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3120</v>
      </c>
      <c r="CS40" s="624"/>
      <c r="CT40" s="624"/>
      <c r="CU40" s="624"/>
      <c r="CV40" s="624"/>
      <c r="CW40" s="624"/>
      <c r="CX40" s="624"/>
      <c r="CY40" s="625"/>
      <c r="CZ40" s="657">
        <v>0</v>
      </c>
      <c r="DA40" s="658"/>
      <c r="DB40" s="658"/>
      <c r="DC40" s="659"/>
      <c r="DD40" s="632" t="s">
        <v>320</v>
      </c>
      <c r="DE40" s="624"/>
      <c r="DF40" s="624"/>
      <c r="DG40" s="624"/>
      <c r="DH40" s="624"/>
      <c r="DI40" s="624"/>
      <c r="DJ40" s="624"/>
      <c r="DK40" s="625"/>
      <c r="DL40" s="632" t="s">
        <v>320</v>
      </c>
      <c r="DM40" s="624"/>
      <c r="DN40" s="624"/>
      <c r="DO40" s="624"/>
      <c r="DP40" s="624"/>
      <c r="DQ40" s="624"/>
      <c r="DR40" s="624"/>
      <c r="DS40" s="624"/>
      <c r="DT40" s="624"/>
      <c r="DU40" s="624"/>
      <c r="DV40" s="625"/>
      <c r="DW40" s="628" t="s">
        <v>320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851796</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338</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2404965</v>
      </c>
      <c r="CS42" s="624"/>
      <c r="CT42" s="624"/>
      <c r="CU42" s="624"/>
      <c r="CV42" s="624"/>
      <c r="CW42" s="624"/>
      <c r="CX42" s="624"/>
      <c r="CY42" s="625"/>
      <c r="CZ42" s="657">
        <v>19.3</v>
      </c>
      <c r="DA42" s="706"/>
      <c r="DB42" s="706"/>
      <c r="DC42" s="707"/>
      <c r="DD42" s="632">
        <v>1068410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68640</v>
      </c>
      <c r="CS43" s="655"/>
      <c r="CT43" s="655"/>
      <c r="CU43" s="655"/>
      <c r="CV43" s="655"/>
      <c r="CW43" s="655"/>
      <c r="CX43" s="655"/>
      <c r="CY43" s="656"/>
      <c r="CZ43" s="657">
        <v>0.6</v>
      </c>
      <c r="DA43" s="658"/>
      <c r="DB43" s="658"/>
      <c r="DC43" s="659"/>
      <c r="DD43" s="632">
        <v>66854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335</v>
      </c>
      <c r="CD44" s="729" t="s">
        <v>287</v>
      </c>
      <c r="CE44" s="730"/>
      <c r="CF44" s="620" t="s">
        <v>336</v>
      </c>
      <c r="CG44" s="621"/>
      <c r="CH44" s="621"/>
      <c r="CI44" s="621"/>
      <c r="CJ44" s="621"/>
      <c r="CK44" s="621"/>
      <c r="CL44" s="621"/>
      <c r="CM44" s="621"/>
      <c r="CN44" s="621"/>
      <c r="CO44" s="621"/>
      <c r="CP44" s="621"/>
      <c r="CQ44" s="622"/>
      <c r="CR44" s="623">
        <v>2277671</v>
      </c>
      <c r="CS44" s="624"/>
      <c r="CT44" s="624"/>
      <c r="CU44" s="624"/>
      <c r="CV44" s="624"/>
      <c r="CW44" s="624"/>
      <c r="CX44" s="624"/>
      <c r="CY44" s="625"/>
      <c r="CZ44" s="657">
        <v>18.3</v>
      </c>
      <c r="DA44" s="706"/>
      <c r="DB44" s="706"/>
      <c r="DC44" s="707"/>
      <c r="DD44" s="632">
        <v>1011576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337</v>
      </c>
      <c r="CG45" s="621"/>
      <c r="CH45" s="621"/>
      <c r="CI45" s="621"/>
      <c r="CJ45" s="621"/>
      <c r="CK45" s="621"/>
      <c r="CL45" s="621"/>
      <c r="CM45" s="621"/>
      <c r="CN45" s="621"/>
      <c r="CO45" s="621"/>
      <c r="CP45" s="621"/>
      <c r="CQ45" s="622"/>
      <c r="CR45" s="623">
        <v>1254979</v>
      </c>
      <c r="CS45" s="655"/>
      <c r="CT45" s="655"/>
      <c r="CU45" s="655"/>
      <c r="CV45" s="655"/>
      <c r="CW45" s="655"/>
      <c r="CX45" s="655"/>
      <c r="CY45" s="656"/>
      <c r="CZ45" s="657">
        <v>10.1</v>
      </c>
      <c r="DA45" s="658"/>
      <c r="DB45" s="658"/>
      <c r="DC45" s="659"/>
      <c r="DD45" s="632">
        <v>169268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338</v>
      </c>
      <c r="CG46" s="621"/>
      <c r="CH46" s="621"/>
      <c r="CI46" s="621"/>
      <c r="CJ46" s="621"/>
      <c r="CK46" s="621"/>
      <c r="CL46" s="621"/>
      <c r="CM46" s="621"/>
      <c r="CN46" s="621"/>
      <c r="CO46" s="621"/>
      <c r="CP46" s="621"/>
      <c r="CQ46" s="622"/>
      <c r="CR46" s="623">
        <v>986946</v>
      </c>
      <c r="CS46" s="624"/>
      <c r="CT46" s="624"/>
      <c r="CU46" s="624"/>
      <c r="CV46" s="624"/>
      <c r="CW46" s="624"/>
      <c r="CX46" s="624"/>
      <c r="CY46" s="625"/>
      <c r="CZ46" s="657">
        <v>7.9</v>
      </c>
      <c r="DA46" s="706"/>
      <c r="DB46" s="706"/>
      <c r="DC46" s="707"/>
      <c r="DD46" s="632">
        <v>806949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339</v>
      </c>
      <c r="CG47" s="621"/>
      <c r="CH47" s="621"/>
      <c r="CI47" s="621"/>
      <c r="CJ47" s="621"/>
      <c r="CK47" s="621"/>
      <c r="CL47" s="621"/>
      <c r="CM47" s="621"/>
      <c r="CN47" s="621"/>
      <c r="CO47" s="621"/>
      <c r="CP47" s="621"/>
      <c r="CQ47" s="622"/>
      <c r="CR47" s="623">
        <v>127294</v>
      </c>
      <c r="CS47" s="655"/>
      <c r="CT47" s="655"/>
      <c r="CU47" s="655"/>
      <c r="CV47" s="655"/>
      <c r="CW47" s="655"/>
      <c r="CX47" s="655"/>
      <c r="CY47" s="656"/>
      <c r="CZ47" s="657">
        <v>1</v>
      </c>
      <c r="DA47" s="658"/>
      <c r="DB47" s="658"/>
      <c r="DC47" s="659"/>
      <c r="DD47" s="632">
        <v>56834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340</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341</v>
      </c>
      <c r="CE49" s="667"/>
      <c r="CF49" s="667"/>
      <c r="CG49" s="667"/>
      <c r="CH49" s="667"/>
      <c r="CI49" s="667"/>
      <c r="CJ49" s="667"/>
      <c r="CK49" s="667"/>
      <c r="CL49" s="667"/>
      <c r="CM49" s="667"/>
      <c r="CN49" s="667"/>
      <c r="CO49" s="667"/>
      <c r="CP49" s="667"/>
      <c r="CQ49" s="668"/>
      <c r="CR49" s="695">
        <v>12472332</v>
      </c>
      <c r="CS49" s="691"/>
      <c r="CT49" s="691"/>
      <c r="CU49" s="691"/>
      <c r="CV49" s="691"/>
      <c r="CW49" s="691"/>
      <c r="CX49" s="691"/>
      <c r="CY49" s="718"/>
      <c r="CZ49" s="719">
        <v>100</v>
      </c>
      <c r="DA49" s="720"/>
      <c r="DB49" s="720"/>
      <c r="DC49" s="721"/>
      <c r="DD49" s="722">
        <v>8748894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364</v>
      </c>
      <c r="C7" s="750"/>
      <c r="D7" s="750"/>
      <c r="E7" s="750"/>
      <c r="F7" s="750"/>
      <c r="G7" s="750"/>
      <c r="H7" s="750"/>
      <c r="I7" s="750"/>
      <c r="J7" s="750"/>
      <c r="K7" s="750"/>
      <c r="L7" s="750"/>
      <c r="M7" s="750"/>
      <c r="N7" s="750"/>
      <c r="O7" s="750"/>
      <c r="P7" s="751"/>
      <c r="Q7" s="752">
        <v>12979</v>
      </c>
      <c r="R7" s="753"/>
      <c r="S7" s="753"/>
      <c r="T7" s="753"/>
      <c r="U7" s="753"/>
      <c r="V7" s="753">
        <v>12471</v>
      </c>
      <c r="W7" s="753"/>
      <c r="X7" s="753"/>
      <c r="Y7" s="753"/>
      <c r="Z7" s="753"/>
      <c r="AA7" s="753">
        <v>508</v>
      </c>
      <c r="AB7" s="753"/>
      <c r="AC7" s="753"/>
      <c r="AD7" s="753"/>
      <c r="AE7" s="754"/>
      <c r="AF7" s="755">
        <v>288</v>
      </c>
      <c r="AG7" s="756"/>
      <c r="AH7" s="756"/>
      <c r="AI7" s="756"/>
      <c r="AJ7" s="757"/>
      <c r="AK7" s="792">
        <v>245</v>
      </c>
      <c r="AL7" s="793"/>
      <c r="AM7" s="793"/>
      <c r="AN7" s="793"/>
      <c r="AO7" s="793"/>
      <c r="AP7" s="793">
        <v>8974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10</v>
      </c>
      <c r="CI7" s="790"/>
      <c r="CJ7" s="790"/>
      <c r="CK7" s="790"/>
      <c r="CL7" s="791"/>
      <c r="CM7" s="789">
        <v>64</v>
      </c>
      <c r="CN7" s="790"/>
      <c r="CO7" s="790"/>
      <c r="CP7" s="790"/>
      <c r="CQ7" s="791"/>
      <c r="CR7" s="789">
        <v>10</v>
      </c>
      <c r="CS7" s="790"/>
      <c r="CT7" s="790"/>
      <c r="CU7" s="790"/>
      <c r="CV7" s="791"/>
      <c r="CW7" s="789">
        <v>300</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x14ac:dyDescent="0.15">
      <c r="A8" s="212">
        <v>2</v>
      </c>
      <c r="B8" s="773" t="s">
        <v>365</v>
      </c>
      <c r="C8" s="774"/>
      <c r="D8" s="774"/>
      <c r="E8" s="774"/>
      <c r="F8" s="774"/>
      <c r="G8" s="774"/>
      <c r="H8" s="774"/>
      <c r="I8" s="774"/>
      <c r="J8" s="774"/>
      <c r="K8" s="774"/>
      <c r="L8" s="774"/>
      <c r="M8" s="774"/>
      <c r="N8" s="774"/>
      <c r="O8" s="774"/>
      <c r="P8" s="775"/>
      <c r="Q8" s="776">
        <v>6</v>
      </c>
      <c r="R8" s="777"/>
      <c r="S8" s="777"/>
      <c r="T8" s="777"/>
      <c r="U8" s="777"/>
      <c r="V8" s="777">
        <v>1</v>
      </c>
      <c r="W8" s="777"/>
      <c r="X8" s="777"/>
      <c r="Y8" s="777"/>
      <c r="Z8" s="777"/>
      <c r="AA8" s="777">
        <v>5</v>
      </c>
      <c r="AB8" s="777"/>
      <c r="AC8" s="777"/>
      <c r="AD8" s="777"/>
      <c r="AE8" s="778"/>
      <c r="AF8" s="779">
        <v>5</v>
      </c>
      <c r="AG8" s="780"/>
      <c r="AH8" s="780"/>
      <c r="AI8" s="780"/>
      <c r="AJ8" s="781"/>
      <c r="AK8" s="782" t="s">
        <v>546</v>
      </c>
      <c r="AL8" s="783"/>
      <c r="AM8" s="783"/>
      <c r="AN8" s="783"/>
      <c r="AO8" s="783"/>
      <c r="AP8" s="783">
        <v>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4</v>
      </c>
      <c r="CI8" s="800"/>
      <c r="CJ8" s="800"/>
      <c r="CK8" s="800"/>
      <c r="CL8" s="801"/>
      <c r="CM8" s="799">
        <v>12</v>
      </c>
      <c r="CN8" s="800"/>
      <c r="CO8" s="800"/>
      <c r="CP8" s="800"/>
      <c r="CQ8" s="801"/>
      <c r="CR8" s="799">
        <v>2</v>
      </c>
      <c r="CS8" s="800"/>
      <c r="CT8" s="800"/>
      <c r="CU8" s="800"/>
      <c r="CV8" s="801"/>
      <c r="CW8" s="799" t="s">
        <v>546</v>
      </c>
      <c r="CX8" s="800"/>
      <c r="CY8" s="800"/>
      <c r="CZ8" s="800"/>
      <c r="DA8" s="801"/>
      <c r="DB8" s="799" t="s">
        <v>546</v>
      </c>
      <c r="DC8" s="800"/>
      <c r="DD8" s="800"/>
      <c r="DE8" s="800"/>
      <c r="DF8" s="801"/>
      <c r="DG8" s="799" t="s">
        <v>546</v>
      </c>
      <c r="DH8" s="800"/>
      <c r="DI8" s="800"/>
      <c r="DJ8" s="800"/>
      <c r="DK8" s="801"/>
      <c r="DL8" s="799" t="s">
        <v>546</v>
      </c>
      <c r="DM8" s="800"/>
      <c r="DN8" s="800"/>
      <c r="DO8" s="800"/>
      <c r="DP8" s="801"/>
      <c r="DQ8" s="799" t="s">
        <v>546</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543</v>
      </c>
      <c r="BT9" s="787"/>
      <c r="BU9" s="787"/>
      <c r="BV9" s="787"/>
      <c r="BW9" s="787"/>
      <c r="BX9" s="787"/>
      <c r="BY9" s="787"/>
      <c r="BZ9" s="787"/>
      <c r="CA9" s="787"/>
      <c r="CB9" s="787"/>
      <c r="CC9" s="787"/>
      <c r="CD9" s="787"/>
      <c r="CE9" s="787"/>
      <c r="CF9" s="787"/>
      <c r="CG9" s="788"/>
      <c r="CH9" s="799">
        <v>-2</v>
      </c>
      <c r="CI9" s="800"/>
      <c r="CJ9" s="800"/>
      <c r="CK9" s="800"/>
      <c r="CL9" s="801"/>
      <c r="CM9" s="799">
        <v>120</v>
      </c>
      <c r="CN9" s="800"/>
      <c r="CO9" s="800"/>
      <c r="CP9" s="800"/>
      <c r="CQ9" s="801"/>
      <c r="CR9" s="799">
        <v>30</v>
      </c>
      <c r="CS9" s="800"/>
      <c r="CT9" s="800"/>
      <c r="CU9" s="800"/>
      <c r="CV9" s="801"/>
      <c r="CW9" s="799" t="s">
        <v>546</v>
      </c>
      <c r="CX9" s="800"/>
      <c r="CY9" s="800"/>
      <c r="CZ9" s="800"/>
      <c r="DA9" s="801"/>
      <c r="DB9" s="799" t="s">
        <v>546</v>
      </c>
      <c r="DC9" s="800"/>
      <c r="DD9" s="800"/>
      <c r="DE9" s="800"/>
      <c r="DF9" s="801"/>
      <c r="DG9" s="799" t="s">
        <v>546</v>
      </c>
      <c r="DH9" s="800"/>
      <c r="DI9" s="800"/>
      <c r="DJ9" s="800"/>
      <c r="DK9" s="801"/>
      <c r="DL9" s="799" t="s">
        <v>546</v>
      </c>
      <c r="DM9" s="800"/>
      <c r="DN9" s="800"/>
      <c r="DO9" s="800"/>
      <c r="DP9" s="801"/>
      <c r="DQ9" s="799" t="s">
        <v>546</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544</v>
      </c>
      <c r="BT10" s="787"/>
      <c r="BU10" s="787"/>
      <c r="BV10" s="787"/>
      <c r="BW10" s="787"/>
      <c r="BX10" s="787"/>
      <c r="BY10" s="787"/>
      <c r="BZ10" s="787"/>
      <c r="CA10" s="787"/>
      <c r="CB10" s="787"/>
      <c r="CC10" s="787"/>
      <c r="CD10" s="787"/>
      <c r="CE10" s="787"/>
      <c r="CF10" s="787"/>
      <c r="CG10" s="788"/>
      <c r="CH10" s="799">
        <v>13</v>
      </c>
      <c r="CI10" s="800"/>
      <c r="CJ10" s="800"/>
      <c r="CK10" s="800"/>
      <c r="CL10" s="801"/>
      <c r="CM10" s="799">
        <v>100</v>
      </c>
      <c r="CN10" s="800"/>
      <c r="CO10" s="800"/>
      <c r="CP10" s="800"/>
      <c r="CQ10" s="801"/>
      <c r="CR10" s="799">
        <v>3</v>
      </c>
      <c r="CS10" s="800"/>
      <c r="CT10" s="800"/>
      <c r="CU10" s="800"/>
      <c r="CV10" s="801"/>
      <c r="CW10" s="799" t="s">
        <v>546</v>
      </c>
      <c r="CX10" s="800"/>
      <c r="CY10" s="800"/>
      <c r="CZ10" s="800"/>
      <c r="DA10" s="801"/>
      <c r="DB10" s="799" t="s">
        <v>546</v>
      </c>
      <c r="DC10" s="800"/>
      <c r="DD10" s="800"/>
      <c r="DE10" s="800"/>
      <c r="DF10" s="801"/>
      <c r="DG10" s="799" t="s">
        <v>546</v>
      </c>
      <c r="DH10" s="800"/>
      <c r="DI10" s="800"/>
      <c r="DJ10" s="800"/>
      <c r="DK10" s="801"/>
      <c r="DL10" s="799" t="s">
        <v>546</v>
      </c>
      <c r="DM10" s="800"/>
      <c r="DN10" s="800"/>
      <c r="DO10" s="800"/>
      <c r="DP10" s="801"/>
      <c r="DQ10" s="799" t="s">
        <v>546</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545</v>
      </c>
      <c r="BT11" s="787"/>
      <c r="BU11" s="787"/>
      <c r="BV11" s="787"/>
      <c r="BW11" s="787"/>
      <c r="BX11" s="787"/>
      <c r="BY11" s="787"/>
      <c r="BZ11" s="787"/>
      <c r="CA11" s="787"/>
      <c r="CB11" s="787"/>
      <c r="CC11" s="787"/>
      <c r="CD11" s="787"/>
      <c r="CE11" s="787"/>
      <c r="CF11" s="787"/>
      <c r="CG11" s="788"/>
      <c r="CH11" s="799">
        <v>1</v>
      </c>
      <c r="CI11" s="800"/>
      <c r="CJ11" s="800"/>
      <c r="CK11" s="800"/>
      <c r="CL11" s="801"/>
      <c r="CM11" s="799">
        <v>-47</v>
      </c>
      <c r="CN11" s="800"/>
      <c r="CO11" s="800"/>
      <c r="CP11" s="800"/>
      <c r="CQ11" s="801"/>
      <c r="CR11" s="799">
        <v>100</v>
      </c>
      <c r="CS11" s="800"/>
      <c r="CT11" s="800"/>
      <c r="CU11" s="800"/>
      <c r="CV11" s="801"/>
      <c r="CW11" s="799" t="s">
        <v>546</v>
      </c>
      <c r="CX11" s="800"/>
      <c r="CY11" s="800"/>
      <c r="CZ11" s="800"/>
      <c r="DA11" s="801"/>
      <c r="DB11" s="799">
        <v>21</v>
      </c>
      <c r="DC11" s="800"/>
      <c r="DD11" s="800"/>
      <c r="DE11" s="800"/>
      <c r="DF11" s="801"/>
      <c r="DG11" s="799" t="s">
        <v>546</v>
      </c>
      <c r="DH11" s="800"/>
      <c r="DI11" s="800"/>
      <c r="DJ11" s="800"/>
      <c r="DK11" s="801"/>
      <c r="DL11" s="799" t="s">
        <v>546</v>
      </c>
      <c r="DM11" s="800"/>
      <c r="DN11" s="800"/>
      <c r="DO11" s="800"/>
      <c r="DP11" s="801"/>
      <c r="DQ11" s="799" t="s">
        <v>546</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v>12985</v>
      </c>
      <c r="R23" s="812"/>
      <c r="S23" s="812"/>
      <c r="T23" s="812"/>
      <c r="U23" s="812"/>
      <c r="V23" s="812">
        <v>12472</v>
      </c>
      <c r="W23" s="812"/>
      <c r="X23" s="812"/>
      <c r="Y23" s="812"/>
      <c r="Z23" s="812"/>
      <c r="AA23" s="812">
        <v>513</v>
      </c>
      <c r="AB23" s="812"/>
      <c r="AC23" s="812"/>
      <c r="AD23" s="812"/>
      <c r="AE23" s="813"/>
      <c r="AF23" s="814">
        <v>293</v>
      </c>
      <c r="AG23" s="812"/>
      <c r="AH23" s="812"/>
      <c r="AI23" s="812"/>
      <c r="AJ23" s="815"/>
      <c r="AK23" s="816"/>
      <c r="AL23" s="817"/>
      <c r="AM23" s="817"/>
      <c r="AN23" s="817"/>
      <c r="AO23" s="817"/>
      <c r="AP23" s="812">
        <v>8975</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347</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3262</v>
      </c>
      <c r="R28" s="841"/>
      <c r="S28" s="841"/>
      <c r="T28" s="841"/>
      <c r="U28" s="841"/>
      <c r="V28" s="841">
        <v>3183</v>
      </c>
      <c r="W28" s="841"/>
      <c r="X28" s="841"/>
      <c r="Y28" s="841"/>
      <c r="Z28" s="841"/>
      <c r="AA28" s="841">
        <v>78</v>
      </c>
      <c r="AB28" s="841"/>
      <c r="AC28" s="841"/>
      <c r="AD28" s="841"/>
      <c r="AE28" s="842"/>
      <c r="AF28" s="843">
        <v>78</v>
      </c>
      <c r="AG28" s="841"/>
      <c r="AH28" s="841"/>
      <c r="AI28" s="841"/>
      <c r="AJ28" s="844"/>
      <c r="AK28" s="845">
        <v>219</v>
      </c>
      <c r="AL28" s="836"/>
      <c r="AM28" s="836"/>
      <c r="AN28" s="836"/>
      <c r="AO28" s="836"/>
      <c r="AP28" s="836" t="s">
        <v>546</v>
      </c>
      <c r="AQ28" s="836"/>
      <c r="AR28" s="836"/>
      <c r="AS28" s="836"/>
      <c r="AT28" s="836"/>
      <c r="AU28" s="836" t="s">
        <v>546</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2811</v>
      </c>
      <c r="R29" s="777"/>
      <c r="S29" s="777"/>
      <c r="T29" s="777"/>
      <c r="U29" s="777"/>
      <c r="V29" s="777">
        <v>2684</v>
      </c>
      <c r="W29" s="777"/>
      <c r="X29" s="777"/>
      <c r="Y29" s="777"/>
      <c r="Z29" s="777"/>
      <c r="AA29" s="777">
        <v>127</v>
      </c>
      <c r="AB29" s="777"/>
      <c r="AC29" s="777"/>
      <c r="AD29" s="777"/>
      <c r="AE29" s="778"/>
      <c r="AF29" s="779">
        <v>127</v>
      </c>
      <c r="AG29" s="780"/>
      <c r="AH29" s="780"/>
      <c r="AI29" s="780"/>
      <c r="AJ29" s="781"/>
      <c r="AK29" s="848">
        <v>360</v>
      </c>
      <c r="AL29" s="849"/>
      <c r="AM29" s="849"/>
      <c r="AN29" s="849"/>
      <c r="AO29" s="849"/>
      <c r="AP29" s="849" t="s">
        <v>548</v>
      </c>
      <c r="AQ29" s="849"/>
      <c r="AR29" s="849"/>
      <c r="AS29" s="849"/>
      <c r="AT29" s="849"/>
      <c r="AU29" s="849" t="s">
        <v>546</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225</v>
      </c>
      <c r="R30" s="777"/>
      <c r="S30" s="777"/>
      <c r="T30" s="777"/>
      <c r="U30" s="777"/>
      <c r="V30" s="777">
        <v>221</v>
      </c>
      <c r="W30" s="777"/>
      <c r="X30" s="777"/>
      <c r="Y30" s="777"/>
      <c r="Z30" s="777"/>
      <c r="AA30" s="777">
        <v>4</v>
      </c>
      <c r="AB30" s="777"/>
      <c r="AC30" s="777"/>
      <c r="AD30" s="777"/>
      <c r="AE30" s="778"/>
      <c r="AF30" s="779">
        <v>4</v>
      </c>
      <c r="AG30" s="780"/>
      <c r="AH30" s="780"/>
      <c r="AI30" s="780"/>
      <c r="AJ30" s="781"/>
      <c r="AK30" s="848">
        <v>105</v>
      </c>
      <c r="AL30" s="849"/>
      <c r="AM30" s="849"/>
      <c r="AN30" s="849"/>
      <c r="AO30" s="849"/>
      <c r="AP30" s="849" t="s">
        <v>546</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74</v>
      </c>
      <c r="R31" s="777"/>
      <c r="S31" s="777"/>
      <c r="T31" s="777"/>
      <c r="U31" s="777"/>
      <c r="V31" s="777">
        <v>64</v>
      </c>
      <c r="W31" s="777"/>
      <c r="X31" s="777"/>
      <c r="Y31" s="777"/>
      <c r="Z31" s="777"/>
      <c r="AA31" s="777">
        <v>10</v>
      </c>
      <c r="AB31" s="777"/>
      <c r="AC31" s="777"/>
      <c r="AD31" s="777"/>
      <c r="AE31" s="778"/>
      <c r="AF31" s="779">
        <v>187</v>
      </c>
      <c r="AG31" s="780"/>
      <c r="AH31" s="780"/>
      <c r="AI31" s="780"/>
      <c r="AJ31" s="781"/>
      <c r="AK31" s="848" t="s">
        <v>546</v>
      </c>
      <c r="AL31" s="849"/>
      <c r="AM31" s="849"/>
      <c r="AN31" s="849"/>
      <c r="AO31" s="849"/>
      <c r="AP31" s="849">
        <v>221</v>
      </c>
      <c r="AQ31" s="849"/>
      <c r="AR31" s="849"/>
      <c r="AS31" s="849"/>
      <c r="AT31" s="849"/>
      <c r="AU31" s="849" t="s">
        <v>547</v>
      </c>
      <c r="AV31" s="849"/>
      <c r="AW31" s="849"/>
      <c r="AX31" s="849"/>
      <c r="AY31" s="849"/>
      <c r="AZ31" s="850" t="s">
        <v>546</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959</v>
      </c>
      <c r="R32" s="777"/>
      <c r="S32" s="777"/>
      <c r="T32" s="777"/>
      <c r="U32" s="777"/>
      <c r="V32" s="777">
        <v>985</v>
      </c>
      <c r="W32" s="777"/>
      <c r="X32" s="777"/>
      <c r="Y32" s="777"/>
      <c r="Z32" s="777"/>
      <c r="AA32" s="777">
        <v>-26</v>
      </c>
      <c r="AB32" s="777"/>
      <c r="AC32" s="777"/>
      <c r="AD32" s="777"/>
      <c r="AE32" s="778"/>
      <c r="AF32" s="779">
        <v>702</v>
      </c>
      <c r="AG32" s="780"/>
      <c r="AH32" s="780"/>
      <c r="AI32" s="780"/>
      <c r="AJ32" s="781"/>
      <c r="AK32" s="848">
        <v>170</v>
      </c>
      <c r="AL32" s="849"/>
      <c r="AM32" s="849"/>
      <c r="AN32" s="849"/>
      <c r="AO32" s="849"/>
      <c r="AP32" s="849">
        <v>1268</v>
      </c>
      <c r="AQ32" s="849"/>
      <c r="AR32" s="849"/>
      <c r="AS32" s="849"/>
      <c r="AT32" s="849"/>
      <c r="AU32" s="849">
        <v>953</v>
      </c>
      <c r="AV32" s="849"/>
      <c r="AW32" s="849"/>
      <c r="AX32" s="849"/>
      <c r="AY32" s="849"/>
      <c r="AZ32" s="850" t="s">
        <v>546</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433</v>
      </c>
      <c r="R33" s="777"/>
      <c r="S33" s="777"/>
      <c r="T33" s="777"/>
      <c r="U33" s="777"/>
      <c r="V33" s="777">
        <v>421</v>
      </c>
      <c r="W33" s="777"/>
      <c r="X33" s="777"/>
      <c r="Y33" s="777"/>
      <c r="Z33" s="777"/>
      <c r="AA33" s="777">
        <v>12</v>
      </c>
      <c r="AB33" s="777"/>
      <c r="AC33" s="777"/>
      <c r="AD33" s="777"/>
      <c r="AE33" s="778"/>
      <c r="AF33" s="779">
        <v>12</v>
      </c>
      <c r="AG33" s="780"/>
      <c r="AH33" s="780"/>
      <c r="AI33" s="780"/>
      <c r="AJ33" s="781"/>
      <c r="AK33" s="848">
        <v>172</v>
      </c>
      <c r="AL33" s="849"/>
      <c r="AM33" s="849"/>
      <c r="AN33" s="849"/>
      <c r="AO33" s="849"/>
      <c r="AP33" s="849">
        <v>1815</v>
      </c>
      <c r="AQ33" s="849"/>
      <c r="AR33" s="849"/>
      <c r="AS33" s="849"/>
      <c r="AT33" s="849"/>
      <c r="AU33" s="849">
        <v>1350</v>
      </c>
      <c r="AV33" s="849"/>
      <c r="AW33" s="849"/>
      <c r="AX33" s="849"/>
      <c r="AY33" s="849"/>
      <c r="AZ33" s="850" t="s">
        <v>546</v>
      </c>
      <c r="BA33" s="850"/>
      <c r="BB33" s="850"/>
      <c r="BC33" s="850"/>
      <c r="BD33" s="850"/>
      <c r="BE33" s="846" t="s">
        <v>386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81</v>
      </c>
      <c r="R34" s="777"/>
      <c r="S34" s="777"/>
      <c r="T34" s="777"/>
      <c r="U34" s="777"/>
      <c r="V34" s="777">
        <v>71</v>
      </c>
      <c r="W34" s="777"/>
      <c r="X34" s="777"/>
      <c r="Y34" s="777"/>
      <c r="Z34" s="777"/>
      <c r="AA34" s="777">
        <v>10</v>
      </c>
      <c r="AB34" s="777"/>
      <c r="AC34" s="777"/>
      <c r="AD34" s="777"/>
      <c r="AE34" s="778"/>
      <c r="AF34" s="779">
        <v>10</v>
      </c>
      <c r="AG34" s="780"/>
      <c r="AH34" s="780"/>
      <c r="AI34" s="780"/>
      <c r="AJ34" s="781"/>
      <c r="AK34" s="848">
        <v>71</v>
      </c>
      <c r="AL34" s="849"/>
      <c r="AM34" s="849"/>
      <c r="AN34" s="849"/>
      <c r="AO34" s="849"/>
      <c r="AP34" s="849">
        <v>364</v>
      </c>
      <c r="AQ34" s="849"/>
      <c r="AR34" s="849"/>
      <c r="AS34" s="849"/>
      <c r="AT34" s="849"/>
      <c r="AU34" s="849">
        <v>364</v>
      </c>
      <c r="AV34" s="849"/>
      <c r="AW34" s="849"/>
      <c r="AX34" s="849"/>
      <c r="AY34" s="849"/>
      <c r="AZ34" s="850" t="s">
        <v>546</v>
      </c>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1120</v>
      </c>
      <c r="AG63" s="860"/>
      <c r="AH63" s="860"/>
      <c r="AI63" s="860"/>
      <c r="AJ63" s="861"/>
      <c r="AK63" s="862"/>
      <c r="AL63" s="857"/>
      <c r="AM63" s="857"/>
      <c r="AN63" s="857"/>
      <c r="AO63" s="857"/>
      <c r="AP63" s="860">
        <v>3668</v>
      </c>
      <c r="AQ63" s="860"/>
      <c r="AR63" s="860"/>
      <c r="AS63" s="860"/>
      <c r="AT63" s="860"/>
      <c r="AU63" s="860">
        <v>2667</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392</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12246</v>
      </c>
      <c r="R68" s="884"/>
      <c r="S68" s="884"/>
      <c r="T68" s="884"/>
      <c r="U68" s="884"/>
      <c r="V68" s="884">
        <v>10158</v>
      </c>
      <c r="W68" s="884"/>
      <c r="X68" s="884"/>
      <c r="Y68" s="884"/>
      <c r="Z68" s="884"/>
      <c r="AA68" s="884">
        <v>2088</v>
      </c>
      <c r="AB68" s="884"/>
      <c r="AC68" s="884"/>
      <c r="AD68" s="884"/>
      <c r="AE68" s="884"/>
      <c r="AF68" s="884">
        <v>2088</v>
      </c>
      <c r="AG68" s="884"/>
      <c r="AH68" s="884"/>
      <c r="AI68" s="884"/>
      <c r="AJ68" s="884"/>
      <c r="AK68" s="884">
        <v>950</v>
      </c>
      <c r="AL68" s="884"/>
      <c r="AM68" s="884"/>
      <c r="AN68" s="884"/>
      <c r="AO68" s="884"/>
      <c r="AP68" s="884" t="s">
        <v>549</v>
      </c>
      <c r="AQ68" s="884"/>
      <c r="AR68" s="884"/>
      <c r="AS68" s="884"/>
      <c r="AT68" s="884"/>
      <c r="AU68" s="884" t="s">
        <v>549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1003</v>
      </c>
      <c r="R69" s="849"/>
      <c r="S69" s="849"/>
      <c r="T69" s="849"/>
      <c r="U69" s="849"/>
      <c r="V69" s="849">
        <v>982</v>
      </c>
      <c r="W69" s="849"/>
      <c r="X69" s="849"/>
      <c r="Y69" s="849"/>
      <c r="Z69" s="849"/>
      <c r="AA69" s="849">
        <v>21</v>
      </c>
      <c r="AB69" s="849"/>
      <c r="AC69" s="849"/>
      <c r="AD69" s="849"/>
      <c r="AE69" s="849"/>
      <c r="AF69" s="849">
        <v>21</v>
      </c>
      <c r="AG69" s="849"/>
      <c r="AH69" s="849"/>
      <c r="AI69" s="849"/>
      <c r="AJ69" s="849"/>
      <c r="AK69" s="849" t="s">
        <v>549</v>
      </c>
      <c r="AL69" s="849"/>
      <c r="AM69" s="849"/>
      <c r="AN69" s="849"/>
      <c r="AO69" s="849"/>
      <c r="AP69" s="849">
        <v>1336</v>
      </c>
      <c r="AQ69" s="849"/>
      <c r="AR69" s="849"/>
      <c r="AS69" s="849"/>
      <c r="AT69" s="849"/>
      <c r="AU69" s="849">
        <v>274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78</v>
      </c>
      <c r="R70" s="849"/>
      <c r="S70" s="849"/>
      <c r="T70" s="849"/>
      <c r="U70" s="849"/>
      <c r="V70" s="849">
        <v>72</v>
      </c>
      <c r="W70" s="849"/>
      <c r="X70" s="849"/>
      <c r="Y70" s="849"/>
      <c r="Z70" s="849"/>
      <c r="AA70" s="849">
        <v>6</v>
      </c>
      <c r="AB70" s="849"/>
      <c r="AC70" s="849"/>
      <c r="AD70" s="849"/>
      <c r="AE70" s="849"/>
      <c r="AF70" s="849">
        <v>6</v>
      </c>
      <c r="AG70" s="849"/>
      <c r="AH70" s="849"/>
      <c r="AI70" s="849"/>
      <c r="AJ70" s="849"/>
      <c r="AK70" s="849">
        <v>10</v>
      </c>
      <c r="AL70" s="849"/>
      <c r="AM70" s="849"/>
      <c r="AN70" s="849"/>
      <c r="AO70" s="849"/>
      <c r="AP70" s="849" t="s">
        <v>549</v>
      </c>
      <c r="AQ70" s="849"/>
      <c r="AR70" s="849"/>
      <c r="AS70" s="849"/>
      <c r="AT70" s="849"/>
      <c r="AU70" s="849" t="s">
        <v>549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284</v>
      </c>
      <c r="R71" s="849"/>
      <c r="S71" s="849"/>
      <c r="T71" s="849"/>
      <c r="U71" s="849"/>
      <c r="V71" s="849">
        <v>249</v>
      </c>
      <c r="W71" s="849"/>
      <c r="X71" s="849"/>
      <c r="Y71" s="849"/>
      <c r="Z71" s="849"/>
      <c r="AA71" s="849">
        <v>34</v>
      </c>
      <c r="AB71" s="849"/>
      <c r="AC71" s="849"/>
      <c r="AD71" s="849"/>
      <c r="AE71" s="849"/>
      <c r="AF71" s="849">
        <v>34</v>
      </c>
      <c r="AG71" s="849"/>
      <c r="AH71" s="849"/>
      <c r="AI71" s="849"/>
      <c r="AJ71" s="849"/>
      <c r="AK71" s="849" t="s">
        <v>549</v>
      </c>
      <c r="AL71" s="849"/>
      <c r="AM71" s="849"/>
      <c r="AN71" s="849"/>
      <c r="AO71" s="849"/>
      <c r="AP71" s="849" t="s">
        <v>549</v>
      </c>
      <c r="AQ71" s="849"/>
      <c r="AR71" s="849"/>
      <c r="AS71" s="849"/>
      <c r="AT71" s="849"/>
      <c r="AU71" s="849" t="s">
        <v>549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286558</v>
      </c>
      <c r="R72" s="849"/>
      <c r="S72" s="849"/>
      <c r="T72" s="849"/>
      <c r="U72" s="849"/>
      <c r="V72" s="849">
        <v>273159</v>
      </c>
      <c r="W72" s="849"/>
      <c r="X72" s="849"/>
      <c r="Y72" s="849"/>
      <c r="Z72" s="849"/>
      <c r="AA72" s="849">
        <v>13399</v>
      </c>
      <c r="AB72" s="849"/>
      <c r="AC72" s="849"/>
      <c r="AD72" s="849"/>
      <c r="AE72" s="849"/>
      <c r="AF72" s="849">
        <v>13399</v>
      </c>
      <c r="AG72" s="849"/>
      <c r="AH72" s="849"/>
      <c r="AI72" s="849"/>
      <c r="AJ72" s="849"/>
      <c r="AK72" s="849">
        <v>294</v>
      </c>
      <c r="AL72" s="849"/>
      <c r="AM72" s="849"/>
      <c r="AN72" s="849"/>
      <c r="AO72" s="849"/>
      <c r="AP72" s="849" t="s">
        <v>549</v>
      </c>
      <c r="AQ72" s="849"/>
      <c r="AR72" s="849"/>
      <c r="AS72" s="849"/>
      <c r="AT72" s="849"/>
      <c r="AU72" s="849" t="s">
        <v>549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367</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15548</v>
      </c>
      <c r="AG88" s="860"/>
      <c r="AH88" s="860"/>
      <c r="AI88" s="860"/>
      <c r="AJ88" s="860"/>
      <c r="AK88" s="857"/>
      <c r="AL88" s="857"/>
      <c r="AM88" s="857"/>
      <c r="AN88" s="857"/>
      <c r="AO88" s="857"/>
      <c r="AP88" s="860">
        <v>1336</v>
      </c>
      <c r="AQ88" s="860"/>
      <c r="AR88" s="860"/>
      <c r="AS88" s="860"/>
      <c r="AT88" s="860"/>
      <c r="AU88" s="860">
        <v>274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268</v>
      </c>
      <c r="CS102" s="868"/>
      <c r="CT102" s="868"/>
      <c r="CU102" s="868"/>
      <c r="CV102" s="911"/>
      <c r="CW102" s="910">
        <v>0</v>
      </c>
      <c r="CX102" s="868"/>
      <c r="CY102" s="868"/>
      <c r="CZ102" s="868"/>
      <c r="DA102" s="911"/>
      <c r="DB102" s="910">
        <v>21</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286</v>
      </c>
      <c r="AG109" s="913"/>
      <c r="AH109" s="913"/>
      <c r="AI109" s="913"/>
      <c r="AJ109" s="914"/>
      <c r="AK109" s="912" t="s">
        <v>285</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286</v>
      </c>
      <c r="BW109" s="913"/>
      <c r="BX109" s="913"/>
      <c r="BY109" s="913"/>
      <c r="BZ109" s="914"/>
      <c r="CA109" s="912" t="s">
        <v>285</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286</v>
      </c>
      <c r="DM109" s="913"/>
      <c r="DN109" s="913"/>
      <c r="DO109" s="913"/>
      <c r="DP109" s="914"/>
      <c r="DQ109" s="912" t="s">
        <v>285</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1612457</v>
      </c>
      <c r="AB110" s="920"/>
      <c r="AC110" s="920"/>
      <c r="AD110" s="920"/>
      <c r="AE110" s="921"/>
      <c r="AF110" s="922">
        <v>1539440</v>
      </c>
      <c r="AG110" s="920"/>
      <c r="AH110" s="920"/>
      <c r="AI110" s="920"/>
      <c r="AJ110" s="921"/>
      <c r="AK110" s="922">
        <v>1433545</v>
      </c>
      <c r="AL110" s="920"/>
      <c r="AM110" s="920"/>
      <c r="AN110" s="920"/>
      <c r="AO110" s="921"/>
      <c r="AP110" s="923">
        <v>20.7</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10336478</v>
      </c>
      <c r="BR110" s="957"/>
      <c r="BS110" s="957"/>
      <c r="BT110" s="957"/>
      <c r="BU110" s="957"/>
      <c r="BV110" s="957">
        <v>9709089</v>
      </c>
      <c r="BW110" s="957"/>
      <c r="BX110" s="957"/>
      <c r="BY110" s="957"/>
      <c r="BZ110" s="957"/>
      <c r="CA110" s="957">
        <v>8975055</v>
      </c>
      <c r="CB110" s="957"/>
      <c r="CC110" s="957"/>
      <c r="CD110" s="957"/>
      <c r="CE110" s="957"/>
      <c r="CF110" s="971">
        <v>129.9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6790</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2411269</v>
      </c>
      <c r="BR112" s="950"/>
      <c r="BS112" s="950"/>
      <c r="BT112" s="950"/>
      <c r="BU112" s="950"/>
      <c r="BV112" s="950">
        <v>2342600</v>
      </c>
      <c r="BW112" s="950"/>
      <c r="BX112" s="950"/>
      <c r="BY112" s="950"/>
      <c r="BZ112" s="950"/>
      <c r="CA112" s="950">
        <v>2667518</v>
      </c>
      <c r="CB112" s="950"/>
      <c r="CC112" s="950"/>
      <c r="CD112" s="950"/>
      <c r="CE112" s="950"/>
      <c r="CF112" s="944">
        <v>38.6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164177</v>
      </c>
      <c r="AB113" s="964"/>
      <c r="AC113" s="964"/>
      <c r="AD113" s="964"/>
      <c r="AE113" s="965"/>
      <c r="AF113" s="966">
        <v>204562</v>
      </c>
      <c r="AG113" s="964"/>
      <c r="AH113" s="964"/>
      <c r="AI113" s="964"/>
      <c r="AJ113" s="965"/>
      <c r="AK113" s="966">
        <v>225553</v>
      </c>
      <c r="AL113" s="964"/>
      <c r="AM113" s="964"/>
      <c r="AN113" s="964"/>
      <c r="AO113" s="965"/>
      <c r="AP113" s="967">
        <v>3.3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v>319004</v>
      </c>
      <c r="BW113" s="950"/>
      <c r="BX113" s="950"/>
      <c r="BY113" s="950"/>
      <c r="BZ113" s="950"/>
      <c r="CA113" s="950">
        <v>273910</v>
      </c>
      <c r="CB113" s="950"/>
      <c r="CC113" s="950"/>
      <c r="CD113" s="950"/>
      <c r="CE113" s="950"/>
      <c r="CF113" s="944">
        <v>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v>
      </c>
      <c r="AB114" s="989"/>
      <c r="AC114" s="989"/>
      <c r="AD114" s="989"/>
      <c r="AE114" s="990"/>
      <c r="AF114" s="991" t="s">
        <v>111</v>
      </c>
      <c r="AG114" s="989"/>
      <c r="AH114" s="989"/>
      <c r="AI114" s="989"/>
      <c r="AJ114" s="990"/>
      <c r="AK114" s="991">
        <v>38926</v>
      </c>
      <c r="AL114" s="989"/>
      <c r="AM114" s="989"/>
      <c r="AN114" s="989"/>
      <c r="AO114" s="990"/>
      <c r="AP114" s="992">
        <v>0.6</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3135747</v>
      </c>
      <c r="BR114" s="950"/>
      <c r="BS114" s="950"/>
      <c r="BT114" s="950"/>
      <c r="BU114" s="950"/>
      <c r="BV114" s="950">
        <v>2287467</v>
      </c>
      <c r="BW114" s="950"/>
      <c r="BX114" s="950"/>
      <c r="BY114" s="950"/>
      <c r="BZ114" s="950"/>
      <c r="CA114" s="950">
        <v>1991352</v>
      </c>
      <c r="CB114" s="950"/>
      <c r="CC114" s="950"/>
      <c r="CD114" s="950"/>
      <c r="CE114" s="950"/>
      <c r="CF114" s="944">
        <v>28.8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44696</v>
      </c>
      <c r="AB115" s="964"/>
      <c r="AC115" s="964"/>
      <c r="AD115" s="964"/>
      <c r="AE115" s="965"/>
      <c r="AF115" s="966">
        <v>6609</v>
      </c>
      <c r="AG115" s="964"/>
      <c r="AH115" s="964"/>
      <c r="AI115" s="964"/>
      <c r="AJ115" s="965"/>
      <c r="AK115" s="966">
        <v>55</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v>
      </c>
      <c r="AB116" s="989"/>
      <c r="AC116" s="989"/>
      <c r="AD116" s="989"/>
      <c r="AE116" s="990"/>
      <c r="AF116" s="991">
        <v>11</v>
      </c>
      <c r="AG116" s="989"/>
      <c r="AH116" s="989"/>
      <c r="AI116" s="989"/>
      <c r="AJ116" s="990"/>
      <c r="AK116" s="991">
        <v>23</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1821336</v>
      </c>
      <c r="AB117" s="996"/>
      <c r="AC117" s="996"/>
      <c r="AD117" s="996"/>
      <c r="AE117" s="997"/>
      <c r="AF117" s="995">
        <v>1750622</v>
      </c>
      <c r="AG117" s="996"/>
      <c r="AH117" s="996"/>
      <c r="AI117" s="996"/>
      <c r="AJ117" s="997"/>
      <c r="AK117" s="995">
        <v>1698102</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286</v>
      </c>
      <c r="AG118" s="913"/>
      <c r="AH118" s="913"/>
      <c r="AI118" s="913"/>
      <c r="AJ118" s="914"/>
      <c r="AK118" s="912" t="s">
        <v>285</v>
      </c>
      <c r="AL118" s="913"/>
      <c r="AM118" s="913"/>
      <c r="AN118" s="913"/>
      <c r="AO118" s="914"/>
      <c r="AP118" s="1020" t="s">
        <v>403</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431</v>
      </c>
      <c r="BP118" s="1024"/>
      <c r="BQ118" s="1015">
        <v>15890284</v>
      </c>
      <c r="BR118" s="1016"/>
      <c r="BS118" s="1016"/>
      <c r="BT118" s="1016"/>
      <c r="BU118" s="1016"/>
      <c r="BV118" s="1016">
        <v>14658160</v>
      </c>
      <c r="BW118" s="1016"/>
      <c r="BX118" s="1016"/>
      <c r="BY118" s="1016"/>
      <c r="BZ118" s="1016"/>
      <c r="CA118" s="1016">
        <v>13907835</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3365585</v>
      </c>
      <c r="BR119" s="957"/>
      <c r="BS119" s="957"/>
      <c r="BT119" s="957"/>
      <c r="BU119" s="957"/>
      <c r="BV119" s="957">
        <v>2481864</v>
      </c>
      <c r="BW119" s="957"/>
      <c r="BX119" s="957"/>
      <c r="BY119" s="957"/>
      <c r="BZ119" s="957"/>
      <c r="CA119" s="957">
        <v>2679874</v>
      </c>
      <c r="CB119" s="957"/>
      <c r="CC119" s="957"/>
      <c r="CD119" s="957"/>
      <c r="CE119" s="957"/>
      <c r="CF119" s="971">
        <v>38.799999999999997</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6790</v>
      </c>
      <c r="DH119" s="1028"/>
      <c r="DI119" s="1028"/>
      <c r="DJ119" s="1028"/>
      <c r="DK119" s="1029"/>
      <c r="DL119" s="1030" t="s">
        <v>111</v>
      </c>
      <c r="DM119" s="1028"/>
      <c r="DN119" s="1028"/>
      <c r="DO119" s="1028"/>
      <c r="DP119" s="1029"/>
      <c r="DQ119" s="1030" t="s">
        <v>111</v>
      </c>
      <c r="DR119" s="1028"/>
      <c r="DS119" s="1028"/>
      <c r="DT119" s="1028"/>
      <c r="DU119" s="1029"/>
      <c r="DV119" s="1031" t="s">
        <v>111</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233559</v>
      </c>
      <c r="BR120" s="950"/>
      <c r="BS120" s="950"/>
      <c r="BT120" s="950"/>
      <c r="BU120" s="950"/>
      <c r="BV120" s="950">
        <v>179348</v>
      </c>
      <c r="BW120" s="950"/>
      <c r="BX120" s="950"/>
      <c r="BY120" s="950"/>
      <c r="BZ120" s="950"/>
      <c r="CA120" s="950">
        <v>104276</v>
      </c>
      <c r="CB120" s="950"/>
      <c r="CC120" s="950"/>
      <c r="CD120" s="950"/>
      <c r="CE120" s="950"/>
      <c r="CF120" s="944">
        <v>1.5</v>
      </c>
      <c r="CG120" s="945"/>
      <c r="CH120" s="945"/>
      <c r="CI120" s="945"/>
      <c r="CJ120" s="945"/>
      <c r="CK120" s="1043" t="s">
        <v>437</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1265051</v>
      </c>
      <c r="DH120" s="957"/>
      <c r="DI120" s="957"/>
      <c r="DJ120" s="957"/>
      <c r="DK120" s="957"/>
      <c r="DL120" s="957">
        <v>1356233</v>
      </c>
      <c r="DM120" s="957"/>
      <c r="DN120" s="957"/>
      <c r="DO120" s="957"/>
      <c r="DP120" s="957"/>
      <c r="DQ120" s="957">
        <v>1350372</v>
      </c>
      <c r="DR120" s="957"/>
      <c r="DS120" s="957"/>
      <c r="DT120" s="957"/>
      <c r="DU120" s="957"/>
      <c r="DV120" s="958">
        <v>19.5</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9055056</v>
      </c>
      <c r="BR121" s="1016"/>
      <c r="BS121" s="1016"/>
      <c r="BT121" s="1016"/>
      <c r="BU121" s="1016"/>
      <c r="BV121" s="1016">
        <v>9573694</v>
      </c>
      <c r="BW121" s="1016"/>
      <c r="BX121" s="1016"/>
      <c r="BY121" s="1016"/>
      <c r="BZ121" s="1016"/>
      <c r="CA121" s="1016">
        <v>9152739</v>
      </c>
      <c r="CB121" s="1016"/>
      <c r="CC121" s="1016"/>
      <c r="CD121" s="1016"/>
      <c r="CE121" s="1016"/>
      <c r="CF121" s="1054">
        <v>132.5</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660778</v>
      </c>
      <c r="DH121" s="950"/>
      <c r="DI121" s="950"/>
      <c r="DJ121" s="950"/>
      <c r="DK121" s="950"/>
      <c r="DL121" s="950">
        <v>559789</v>
      </c>
      <c r="DM121" s="950"/>
      <c r="DN121" s="950"/>
      <c r="DO121" s="950"/>
      <c r="DP121" s="950"/>
      <c r="DQ121" s="950">
        <v>953354</v>
      </c>
      <c r="DR121" s="950"/>
      <c r="DS121" s="950"/>
      <c r="DT121" s="950"/>
      <c r="DU121" s="950"/>
      <c r="DV121" s="951">
        <v>13.8</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440</v>
      </c>
      <c r="BP122" s="1024"/>
      <c r="BQ122" s="1064">
        <v>12654200</v>
      </c>
      <c r="BR122" s="1065"/>
      <c r="BS122" s="1065"/>
      <c r="BT122" s="1065"/>
      <c r="BU122" s="1065"/>
      <c r="BV122" s="1065">
        <v>12234906</v>
      </c>
      <c r="BW122" s="1065"/>
      <c r="BX122" s="1065"/>
      <c r="BY122" s="1065"/>
      <c r="BZ122" s="1065"/>
      <c r="CA122" s="1065">
        <v>11936889</v>
      </c>
      <c r="CB122" s="1065"/>
      <c r="CC122" s="1065"/>
      <c r="CD122" s="1065"/>
      <c r="CE122" s="1065"/>
      <c r="CF122" s="1017"/>
      <c r="CG122" s="1018"/>
      <c r="CH122" s="1018"/>
      <c r="CI122" s="1018"/>
      <c r="CJ122" s="1019"/>
      <c r="CK122" s="1046"/>
      <c r="CL122" s="1047"/>
      <c r="CM122" s="1047"/>
      <c r="CN122" s="1047"/>
      <c r="CO122" s="1048"/>
      <c r="CP122" s="1037" t="s">
        <v>387</v>
      </c>
      <c r="CQ122" s="1038"/>
      <c r="CR122" s="1038"/>
      <c r="CS122" s="1038"/>
      <c r="CT122" s="1038"/>
      <c r="CU122" s="1038"/>
      <c r="CV122" s="1038"/>
      <c r="CW122" s="1038"/>
      <c r="CX122" s="1038"/>
      <c r="CY122" s="1038"/>
      <c r="CZ122" s="1038"/>
      <c r="DA122" s="1038"/>
      <c r="DB122" s="1038"/>
      <c r="DC122" s="1038"/>
      <c r="DD122" s="1038"/>
      <c r="DE122" s="1038"/>
      <c r="DF122" s="1039"/>
      <c r="DG122" s="949">
        <v>485440</v>
      </c>
      <c r="DH122" s="950"/>
      <c r="DI122" s="950"/>
      <c r="DJ122" s="950"/>
      <c r="DK122" s="950"/>
      <c r="DL122" s="950">
        <v>426578</v>
      </c>
      <c r="DM122" s="950"/>
      <c r="DN122" s="950"/>
      <c r="DO122" s="950"/>
      <c r="DP122" s="950"/>
      <c r="DQ122" s="950">
        <v>363792</v>
      </c>
      <c r="DR122" s="950"/>
      <c r="DS122" s="950"/>
      <c r="DT122" s="950"/>
      <c r="DU122" s="950"/>
      <c r="DV122" s="951">
        <v>5.3</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45.5</v>
      </c>
      <c r="BR123" s="1057"/>
      <c r="BS123" s="1057"/>
      <c r="BT123" s="1057"/>
      <c r="BU123" s="1057"/>
      <c r="BV123" s="1057">
        <v>35</v>
      </c>
      <c r="BW123" s="1057"/>
      <c r="BX123" s="1057"/>
      <c r="BY123" s="1057"/>
      <c r="BZ123" s="1057"/>
      <c r="CA123" s="1057">
        <v>28.5</v>
      </c>
      <c r="CB123" s="1057"/>
      <c r="CC123" s="1057"/>
      <c r="CD123" s="1057"/>
      <c r="CE123" s="1057"/>
      <c r="CF123" s="1058"/>
      <c r="CG123" s="1059"/>
      <c r="CH123" s="1059"/>
      <c r="CI123" s="1059"/>
      <c r="CJ123" s="1060"/>
      <c r="CK123" s="1046"/>
      <c r="CL123" s="1047"/>
      <c r="CM123" s="1047"/>
      <c r="CN123" s="1047"/>
      <c r="CO123" s="1048"/>
      <c r="CP123" s="1037" t="s">
        <v>380</v>
      </c>
      <c r="CQ123" s="1038"/>
      <c r="CR123" s="1038"/>
      <c r="CS123" s="1038"/>
      <c r="CT123" s="1038"/>
      <c r="CU123" s="1038"/>
      <c r="CV123" s="1038"/>
      <c r="CW123" s="1038"/>
      <c r="CX123" s="1038"/>
      <c r="CY123" s="1038"/>
      <c r="CZ123" s="1038"/>
      <c r="DA123" s="1038"/>
      <c r="DB123" s="1038"/>
      <c r="DC123" s="1038"/>
      <c r="DD123" s="1038"/>
      <c r="DE123" s="1038"/>
      <c r="DF123" s="1039"/>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44606</v>
      </c>
      <c r="AB126" s="989"/>
      <c r="AC126" s="989"/>
      <c r="AD126" s="989"/>
      <c r="AE126" s="990"/>
      <c r="AF126" s="991">
        <v>6545</v>
      </c>
      <c r="AG126" s="989"/>
      <c r="AH126" s="989"/>
      <c r="AI126" s="989"/>
      <c r="AJ126" s="990"/>
      <c r="AK126" s="991" t="s">
        <v>111</v>
      </c>
      <c r="AL126" s="989"/>
      <c r="AM126" s="989"/>
      <c r="AN126" s="989"/>
      <c r="AO126" s="990"/>
      <c r="AP126" s="992" t="s">
        <v>111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90</v>
      </c>
      <c r="AB127" s="989"/>
      <c r="AC127" s="989"/>
      <c r="AD127" s="989"/>
      <c r="AE127" s="990"/>
      <c r="AF127" s="991">
        <v>64</v>
      </c>
      <c r="AG127" s="989"/>
      <c r="AH127" s="989"/>
      <c r="AI127" s="989"/>
      <c r="AJ127" s="990"/>
      <c r="AK127" s="991">
        <v>55</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111</v>
      </c>
      <c r="BG127" s="1072"/>
      <c r="BH127" s="1072"/>
      <c r="BI127" s="1072"/>
      <c r="BJ127" s="1072"/>
      <c r="BK127" s="1072"/>
      <c r="BL127" s="1081"/>
      <c r="BM127" s="1071">
        <v>13.72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27279</v>
      </c>
      <c r="AB128" s="1120"/>
      <c r="AC128" s="1120"/>
      <c r="AD128" s="1120"/>
      <c r="AE128" s="1121"/>
      <c r="AF128" s="1122">
        <v>41556</v>
      </c>
      <c r="AG128" s="1120"/>
      <c r="AH128" s="1120"/>
      <c r="AI128" s="1120"/>
      <c r="AJ128" s="1121"/>
      <c r="AK128" s="1122">
        <v>22383</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111</v>
      </c>
      <c r="BG128" s="1097"/>
      <c r="BH128" s="1097"/>
      <c r="BI128" s="1097"/>
      <c r="BJ128" s="1097"/>
      <c r="BK128" s="1097"/>
      <c r="BL128" s="1098"/>
      <c r="BM128" s="1096">
        <v>18.72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8351653</v>
      </c>
      <c r="AB129" s="989"/>
      <c r="AC129" s="989"/>
      <c r="AD129" s="989"/>
      <c r="AE129" s="990"/>
      <c r="AF129" s="991">
        <v>8173340</v>
      </c>
      <c r="AG129" s="989"/>
      <c r="AH129" s="989"/>
      <c r="AI129" s="989"/>
      <c r="AJ129" s="990"/>
      <c r="AK129" s="991">
        <v>8130275</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1253875</v>
      </c>
      <c r="AB130" s="989"/>
      <c r="AC130" s="989"/>
      <c r="AD130" s="989"/>
      <c r="AE130" s="990"/>
      <c r="AF130" s="991">
        <v>1266080</v>
      </c>
      <c r="AG130" s="989"/>
      <c r="AH130" s="989"/>
      <c r="AI130" s="989"/>
      <c r="AJ130" s="990"/>
      <c r="AK130" s="991">
        <v>1221574</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28.5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7097778</v>
      </c>
      <c r="AB131" s="1028"/>
      <c r="AC131" s="1028"/>
      <c r="AD131" s="1028"/>
      <c r="AE131" s="1029"/>
      <c r="AF131" s="1030">
        <v>6907260</v>
      </c>
      <c r="AG131" s="1028"/>
      <c r="AH131" s="1028"/>
      <c r="AI131" s="1028"/>
      <c r="AJ131" s="1029"/>
      <c r="AK131" s="1030">
        <v>6908701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7.610578973</v>
      </c>
      <c r="AB132" s="1134"/>
      <c r="AC132" s="1134"/>
      <c r="AD132" s="1134"/>
      <c r="AE132" s="1135"/>
      <c r="AF132" s="1136">
        <v>6.4133390090000004</v>
      </c>
      <c r="AG132" s="1134"/>
      <c r="AH132" s="1134"/>
      <c r="AI132" s="1134"/>
      <c r="AJ132" s="1135"/>
      <c r="AK132" s="1136">
        <v>6.5735222870000003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8.1</v>
      </c>
      <c r="AB133" s="1141"/>
      <c r="AC133" s="1141"/>
      <c r="AD133" s="1141"/>
      <c r="AE133" s="1142"/>
      <c r="AF133" s="1140">
        <v>7.3</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2358889</v>
      </c>
      <c r="L9" s="264">
        <v>145881</v>
      </c>
      <c r="M9" s="265">
        <v>95265</v>
      </c>
      <c r="N9" s="266">
        <v>53.1</v>
      </c>
    </row>
    <row r="10" spans="1:16" x14ac:dyDescent="0.15">
      <c r="A10" s="248"/>
      <c r="B10" s="244"/>
      <c r="C10" s="244"/>
      <c r="D10" s="244"/>
      <c r="E10" s="244"/>
      <c r="F10" s="244"/>
      <c r="G10" s="1149" t="s">
        <v>473</v>
      </c>
      <c r="H10" s="1150"/>
      <c r="I10" s="1150"/>
      <c r="J10" s="1151"/>
      <c r="K10" s="267">
        <v>18691</v>
      </c>
      <c r="L10" s="268">
        <v>1156</v>
      </c>
      <c r="M10" s="269">
        <v>8986</v>
      </c>
      <c r="N10" s="270">
        <v>-87.1</v>
      </c>
    </row>
    <row r="11" spans="1:16" ht="13.5" customHeight="1" x14ac:dyDescent="0.15">
      <c r="A11" s="248"/>
      <c r="B11" s="244"/>
      <c r="C11" s="244"/>
      <c r="D11" s="244"/>
      <c r="E11" s="244"/>
      <c r="F11" s="244"/>
      <c r="G11" s="1149" t="s">
        <v>474</v>
      </c>
      <c r="H11" s="1150"/>
      <c r="I11" s="1150"/>
      <c r="J11" s="1151"/>
      <c r="K11" s="267">
        <v>228807</v>
      </c>
      <c r="L11" s="268">
        <v>14150</v>
      </c>
      <c r="M11" s="269">
        <v>12922</v>
      </c>
      <c r="N11" s="270">
        <v>9.5</v>
      </c>
    </row>
    <row r="12" spans="1:16" ht="13.5" customHeight="1" x14ac:dyDescent="0.15">
      <c r="A12" s="248"/>
      <c r="B12" s="244"/>
      <c r="C12" s="244"/>
      <c r="D12" s="244"/>
      <c r="E12" s="244"/>
      <c r="F12" s="244"/>
      <c r="G12" s="1149" t="s">
        <v>475</v>
      </c>
      <c r="H12" s="1150"/>
      <c r="I12" s="1150"/>
      <c r="J12" s="1151"/>
      <c r="K12" s="267">
        <v>14192</v>
      </c>
      <c r="L12" s="268">
        <v>878</v>
      </c>
      <c r="M12" s="269">
        <v>3263</v>
      </c>
      <c r="N12" s="270">
        <v>-73.099999999999994</v>
      </c>
    </row>
    <row r="13" spans="1:16" ht="13.5" customHeight="1" x14ac:dyDescent="0.15">
      <c r="A13" s="248"/>
      <c r="B13" s="244"/>
      <c r="C13" s="244"/>
      <c r="D13" s="244"/>
      <c r="E13" s="244"/>
      <c r="F13" s="244"/>
      <c r="G13" s="1149" t="s">
        <v>476</v>
      </c>
      <c r="H13" s="1150"/>
      <c r="I13" s="1150"/>
      <c r="J13" s="1151"/>
      <c r="K13" s="267" t="s">
        <v>477</v>
      </c>
      <c r="L13" s="268" t="s">
        <v>477</v>
      </c>
      <c r="M13" s="269" t="s">
        <v>477</v>
      </c>
      <c r="N13" s="270" t="s">
        <v>477</v>
      </c>
    </row>
    <row r="14" spans="1:16" ht="13.5" customHeight="1" x14ac:dyDescent="0.15">
      <c r="A14" s="248"/>
      <c r="B14" s="244"/>
      <c r="C14" s="244"/>
      <c r="D14" s="244"/>
      <c r="E14" s="244"/>
      <c r="F14" s="244"/>
      <c r="G14" s="1149" t="s">
        <v>478</v>
      </c>
      <c r="H14" s="1150"/>
      <c r="I14" s="1150"/>
      <c r="J14" s="1151"/>
      <c r="K14" s="267">
        <v>97285</v>
      </c>
      <c r="L14" s="268">
        <v>6016</v>
      </c>
      <c r="M14" s="269">
        <v>5957</v>
      </c>
      <c r="N14" s="270">
        <v>1</v>
      </c>
    </row>
    <row r="15" spans="1:16" ht="13.5" customHeight="1" x14ac:dyDescent="0.15">
      <c r="A15" s="248"/>
      <c r="B15" s="244"/>
      <c r="C15" s="244"/>
      <c r="D15" s="244"/>
      <c r="E15" s="244"/>
      <c r="F15" s="244"/>
      <c r="G15" s="1149" t="s">
        <v>479</v>
      </c>
      <c r="H15" s="1150"/>
      <c r="I15" s="1150"/>
      <c r="J15" s="1151"/>
      <c r="K15" s="267">
        <v>68640</v>
      </c>
      <c r="L15" s="268">
        <v>4245</v>
      </c>
      <c r="M15" s="269">
        <v>1769</v>
      </c>
      <c r="N15" s="270">
        <v>140</v>
      </c>
    </row>
    <row r="16" spans="1:16" x14ac:dyDescent="0.15">
      <c r="A16" s="248"/>
      <c r="B16" s="244"/>
      <c r="C16" s="244"/>
      <c r="D16" s="244"/>
      <c r="E16" s="244"/>
      <c r="F16" s="244"/>
      <c r="G16" s="1152" t="s">
        <v>480</v>
      </c>
      <c r="H16" s="1153"/>
      <c r="I16" s="1153"/>
      <c r="J16" s="1154"/>
      <c r="K16" s="268">
        <v>-262610</v>
      </c>
      <c r="L16" s="268">
        <v>-16241</v>
      </c>
      <c r="M16" s="269">
        <v>-10897</v>
      </c>
      <c r="N16" s="270">
        <v>49</v>
      </c>
    </row>
    <row r="17" spans="1:16" x14ac:dyDescent="0.15">
      <c r="A17" s="248"/>
      <c r="B17" s="244"/>
      <c r="C17" s="244"/>
      <c r="D17" s="244"/>
      <c r="E17" s="244"/>
      <c r="F17" s="244"/>
      <c r="G17" s="1152" t="s">
        <v>169</v>
      </c>
      <c r="H17" s="1153"/>
      <c r="I17" s="1153"/>
      <c r="J17" s="1154"/>
      <c r="K17" s="268">
        <v>2523894</v>
      </c>
      <c r="L17" s="268">
        <v>156085</v>
      </c>
      <c r="M17" s="269">
        <v>117266</v>
      </c>
      <c r="N17" s="270">
        <v>33.1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15.15</v>
      </c>
      <c r="L21" s="281">
        <v>10.71</v>
      </c>
      <c r="M21" s="282">
        <v>4.4400000000000004</v>
      </c>
      <c r="N21" s="249"/>
      <c r="O21" s="283"/>
      <c r="P21" s="279"/>
    </row>
    <row r="22" spans="1:16" s="284" customFormat="1" x14ac:dyDescent="0.15">
      <c r="A22" s="279"/>
      <c r="B22" s="249"/>
      <c r="C22" s="249"/>
      <c r="D22" s="249"/>
      <c r="E22" s="249"/>
      <c r="F22" s="249"/>
      <c r="G22" s="1144" t="s">
        <v>486</v>
      </c>
      <c r="H22" s="1145"/>
      <c r="I22" s="1145"/>
      <c r="J22" s="1146"/>
      <c r="K22" s="285">
        <v>95.9</v>
      </c>
      <c r="L22" s="286">
        <v>95.7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1433545</v>
      </c>
      <c r="L32" s="294">
        <v>88655</v>
      </c>
      <c r="M32" s="295">
        <v>77031</v>
      </c>
      <c r="N32" s="296">
        <v>15.1</v>
      </c>
    </row>
    <row r="33" spans="1:16" ht="13.5" customHeight="1" x14ac:dyDescent="0.15">
      <c r="A33" s="248"/>
      <c r="B33" s="244"/>
      <c r="C33" s="244"/>
      <c r="D33" s="244"/>
      <c r="E33" s="244"/>
      <c r="F33" s="244"/>
      <c r="G33" s="1160" t="s">
        <v>491</v>
      </c>
      <c r="H33" s="1161"/>
      <c r="I33" s="1161"/>
      <c r="J33" s="1162"/>
      <c r="K33" s="294" t="s">
        <v>477</v>
      </c>
      <c r="L33" s="294" t="s">
        <v>477</v>
      </c>
      <c r="M33" s="295" t="s">
        <v>477</v>
      </c>
      <c r="N33" s="296" t="s">
        <v>477</v>
      </c>
    </row>
    <row r="34" spans="1:16" ht="27" customHeight="1" x14ac:dyDescent="0.15">
      <c r="A34" s="248"/>
      <c r="B34" s="244"/>
      <c r="C34" s="244"/>
      <c r="D34" s="244"/>
      <c r="E34" s="244"/>
      <c r="F34" s="244"/>
      <c r="G34" s="1160" t="s">
        <v>492</v>
      </c>
      <c r="H34" s="1161"/>
      <c r="I34" s="1161"/>
      <c r="J34" s="1162"/>
      <c r="K34" s="294" t="s">
        <v>477</v>
      </c>
      <c r="L34" s="294" t="s">
        <v>477</v>
      </c>
      <c r="M34" s="295" t="s">
        <v>477</v>
      </c>
      <c r="N34" s="296" t="s">
        <v>477</v>
      </c>
    </row>
    <row r="35" spans="1:16" ht="27" customHeight="1" x14ac:dyDescent="0.15">
      <c r="A35" s="248"/>
      <c r="B35" s="244"/>
      <c r="C35" s="244"/>
      <c r="D35" s="244"/>
      <c r="E35" s="244"/>
      <c r="F35" s="244"/>
      <c r="G35" s="1160" t="s">
        <v>493</v>
      </c>
      <c r="H35" s="1161"/>
      <c r="I35" s="1161"/>
      <c r="J35" s="1162"/>
      <c r="K35" s="294">
        <v>225553</v>
      </c>
      <c r="L35" s="294">
        <v>13949</v>
      </c>
      <c r="M35" s="295">
        <v>20812</v>
      </c>
      <c r="N35" s="296">
        <v>-33</v>
      </c>
    </row>
    <row r="36" spans="1:16" ht="27" customHeight="1" x14ac:dyDescent="0.15">
      <c r="A36" s="248"/>
      <c r="B36" s="244"/>
      <c r="C36" s="244"/>
      <c r="D36" s="244"/>
      <c r="E36" s="244"/>
      <c r="F36" s="244"/>
      <c r="G36" s="1160" t="s">
        <v>494</v>
      </c>
      <c r="H36" s="1161"/>
      <c r="I36" s="1161"/>
      <c r="J36" s="1162"/>
      <c r="K36" s="294">
        <v>38926</v>
      </c>
      <c r="L36" s="294">
        <v>2407</v>
      </c>
      <c r="M36" s="295">
        <v>3303</v>
      </c>
      <c r="N36" s="296">
        <v>-27.1</v>
      </c>
    </row>
    <row r="37" spans="1:16" ht="13.5" customHeight="1" x14ac:dyDescent="0.15">
      <c r="A37" s="248"/>
      <c r="B37" s="244"/>
      <c r="C37" s="244"/>
      <c r="D37" s="244"/>
      <c r="E37" s="244"/>
      <c r="F37" s="244"/>
      <c r="G37" s="1160" t="s">
        <v>495</v>
      </c>
      <c r="H37" s="1161"/>
      <c r="I37" s="1161"/>
      <c r="J37" s="1162"/>
      <c r="K37" s="294">
        <v>55</v>
      </c>
      <c r="L37" s="294">
        <v>3</v>
      </c>
      <c r="M37" s="295">
        <v>1276</v>
      </c>
      <c r="N37" s="296">
        <v>-99.8</v>
      </c>
    </row>
    <row r="38" spans="1:16" ht="27" customHeight="1" x14ac:dyDescent="0.15">
      <c r="A38" s="248"/>
      <c r="B38" s="244"/>
      <c r="C38" s="244"/>
      <c r="D38" s="244"/>
      <c r="E38" s="244"/>
      <c r="F38" s="244"/>
      <c r="G38" s="1163" t="s">
        <v>496</v>
      </c>
      <c r="H38" s="1164"/>
      <c r="I38" s="1164"/>
      <c r="J38" s="1165"/>
      <c r="K38" s="297">
        <v>23</v>
      </c>
      <c r="L38" s="297">
        <v>1</v>
      </c>
      <c r="M38" s="298">
        <v>4</v>
      </c>
      <c r="N38" s="299">
        <v>-75</v>
      </c>
      <c r="O38" s="293"/>
    </row>
    <row r="39" spans="1:16" x14ac:dyDescent="0.15">
      <c r="A39" s="248"/>
      <c r="B39" s="244"/>
      <c r="C39" s="244"/>
      <c r="D39" s="244"/>
      <c r="E39" s="244"/>
      <c r="F39" s="244"/>
      <c r="G39" s="1163" t="s">
        <v>497</v>
      </c>
      <c r="H39" s="1164"/>
      <c r="I39" s="1164"/>
      <c r="J39" s="1165"/>
      <c r="K39" s="300">
        <v>-22383</v>
      </c>
      <c r="L39" s="300">
        <v>-1384</v>
      </c>
      <c r="M39" s="301">
        <v>-3022</v>
      </c>
      <c r="N39" s="302">
        <v>-54.2</v>
      </c>
      <c r="O39" s="293"/>
    </row>
    <row r="40" spans="1:16" ht="27" customHeight="1" x14ac:dyDescent="0.15">
      <c r="A40" s="248"/>
      <c r="B40" s="244"/>
      <c r="C40" s="244"/>
      <c r="D40" s="244"/>
      <c r="E40" s="244"/>
      <c r="F40" s="244"/>
      <c r="G40" s="1160" t="s">
        <v>498</v>
      </c>
      <c r="H40" s="1161"/>
      <c r="I40" s="1161"/>
      <c r="J40" s="1162"/>
      <c r="K40" s="300">
        <v>-1221574</v>
      </c>
      <c r="L40" s="300">
        <v>-75546</v>
      </c>
      <c r="M40" s="301">
        <v>-68778</v>
      </c>
      <c r="N40" s="302">
        <v>9.8000000000000007</v>
      </c>
      <c r="O40" s="293"/>
    </row>
    <row r="41" spans="1:16" x14ac:dyDescent="0.15">
      <c r="A41" s="248"/>
      <c r="B41" s="244"/>
      <c r="C41" s="244"/>
      <c r="D41" s="244"/>
      <c r="E41" s="244"/>
      <c r="F41" s="244"/>
      <c r="G41" s="1166" t="s">
        <v>280</v>
      </c>
      <c r="H41" s="1167"/>
      <c r="I41" s="1167"/>
      <c r="J41" s="1168"/>
      <c r="K41" s="294">
        <v>454145</v>
      </c>
      <c r="L41" s="300">
        <v>28086</v>
      </c>
      <c r="M41" s="301">
        <v>30628</v>
      </c>
      <c r="N41" s="302">
        <v>-8.3000000000000007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2820551</v>
      </c>
      <c r="J51" s="320">
        <v>160331</v>
      </c>
      <c r="K51" s="321">
        <v>-7.8</v>
      </c>
      <c r="L51" s="322">
        <v>90833</v>
      </c>
      <c r="M51" s="323">
        <v>-14.5</v>
      </c>
      <c r="N51" s="324">
        <v>6.7</v>
      </c>
    </row>
    <row r="52" spans="1:14" x14ac:dyDescent="0.15">
      <c r="A52" s="248"/>
      <c r="B52" s="244"/>
      <c r="C52" s="244"/>
      <c r="D52" s="244"/>
      <c r="E52" s="244"/>
      <c r="F52" s="244"/>
      <c r="G52" s="325"/>
      <c r="H52" s="326" t="s">
        <v>509</v>
      </c>
      <c r="I52" s="327">
        <v>1586342</v>
      </c>
      <c r="J52" s="328">
        <v>90174</v>
      </c>
      <c r="K52" s="329">
        <v>-0.3</v>
      </c>
      <c r="L52" s="330">
        <v>47037</v>
      </c>
      <c r="M52" s="331">
        <v>-7.9</v>
      </c>
      <c r="N52" s="332">
        <v>7.6</v>
      </c>
    </row>
    <row r="53" spans="1:14" x14ac:dyDescent="0.15">
      <c r="A53" s="248"/>
      <c r="B53" s="244"/>
      <c r="C53" s="244"/>
      <c r="D53" s="244"/>
      <c r="E53" s="244"/>
      <c r="F53" s="244"/>
      <c r="G53" s="310" t="s">
        <v>510</v>
      </c>
      <c r="H53" s="311"/>
      <c r="I53" s="319">
        <v>3610288</v>
      </c>
      <c r="J53" s="320">
        <v>209389</v>
      </c>
      <c r="K53" s="321">
        <v>30.6</v>
      </c>
      <c r="L53" s="322">
        <v>79181</v>
      </c>
      <c r="M53" s="323">
        <v>-12.8</v>
      </c>
      <c r="N53" s="324">
        <v>43.4</v>
      </c>
    </row>
    <row r="54" spans="1:14" x14ac:dyDescent="0.15">
      <c r="A54" s="248"/>
      <c r="B54" s="244"/>
      <c r="C54" s="244"/>
      <c r="D54" s="244"/>
      <c r="E54" s="244"/>
      <c r="F54" s="244"/>
      <c r="G54" s="325"/>
      <c r="H54" s="326" t="s">
        <v>509</v>
      </c>
      <c r="I54" s="327">
        <v>2457393</v>
      </c>
      <c r="J54" s="328">
        <v>142524</v>
      </c>
      <c r="K54" s="329">
        <v>58.1</v>
      </c>
      <c r="L54" s="330">
        <v>40448</v>
      </c>
      <c r="M54" s="331">
        <v>-14</v>
      </c>
      <c r="N54" s="332">
        <v>72.099999999999994</v>
      </c>
    </row>
    <row r="55" spans="1:14" x14ac:dyDescent="0.15">
      <c r="A55" s="248"/>
      <c r="B55" s="244"/>
      <c r="C55" s="244"/>
      <c r="D55" s="244"/>
      <c r="E55" s="244"/>
      <c r="F55" s="244"/>
      <c r="G55" s="310" t="s">
        <v>511</v>
      </c>
      <c r="H55" s="311"/>
      <c r="I55" s="319">
        <v>2203165</v>
      </c>
      <c r="J55" s="320">
        <v>129743</v>
      </c>
      <c r="K55" s="321">
        <v>-38</v>
      </c>
      <c r="L55" s="322">
        <v>118124</v>
      </c>
      <c r="M55" s="323">
        <v>49.2</v>
      </c>
      <c r="N55" s="324">
        <v>-87.2</v>
      </c>
    </row>
    <row r="56" spans="1:14" x14ac:dyDescent="0.15">
      <c r="A56" s="248"/>
      <c r="B56" s="244"/>
      <c r="C56" s="244"/>
      <c r="D56" s="244"/>
      <c r="E56" s="244"/>
      <c r="F56" s="244"/>
      <c r="G56" s="325"/>
      <c r="H56" s="326" t="s">
        <v>509</v>
      </c>
      <c r="I56" s="327">
        <v>1186637</v>
      </c>
      <c r="J56" s="328">
        <v>69880</v>
      </c>
      <c r="K56" s="329">
        <v>-51</v>
      </c>
      <c r="L56" s="330">
        <v>54614</v>
      </c>
      <c r="M56" s="331">
        <v>35</v>
      </c>
      <c r="N56" s="332">
        <v>-86</v>
      </c>
    </row>
    <row r="57" spans="1:14" x14ac:dyDescent="0.15">
      <c r="A57" s="248"/>
      <c r="B57" s="244"/>
      <c r="C57" s="244"/>
      <c r="D57" s="244"/>
      <c r="E57" s="244"/>
      <c r="F57" s="244"/>
      <c r="G57" s="310" t="s">
        <v>512</v>
      </c>
      <c r="H57" s="311"/>
      <c r="I57" s="319">
        <v>3400802</v>
      </c>
      <c r="J57" s="320">
        <v>205127</v>
      </c>
      <c r="K57" s="321">
        <v>58.1</v>
      </c>
      <c r="L57" s="322">
        <v>101693</v>
      </c>
      <c r="M57" s="323">
        <v>-13.9</v>
      </c>
      <c r="N57" s="324">
        <v>72</v>
      </c>
    </row>
    <row r="58" spans="1:14" x14ac:dyDescent="0.15">
      <c r="A58" s="248"/>
      <c r="B58" s="244"/>
      <c r="C58" s="244"/>
      <c r="D58" s="244"/>
      <c r="E58" s="244"/>
      <c r="F58" s="244"/>
      <c r="G58" s="325"/>
      <c r="H58" s="326" t="s">
        <v>509</v>
      </c>
      <c r="I58" s="327">
        <v>2244449</v>
      </c>
      <c r="J58" s="328">
        <v>135379</v>
      </c>
      <c r="K58" s="329">
        <v>93.7</v>
      </c>
      <c r="L58" s="330">
        <v>51066</v>
      </c>
      <c r="M58" s="331">
        <v>-6.5</v>
      </c>
      <c r="N58" s="332">
        <v>100.2</v>
      </c>
    </row>
    <row r="59" spans="1:14" x14ac:dyDescent="0.15">
      <c r="A59" s="248"/>
      <c r="B59" s="244"/>
      <c r="C59" s="244"/>
      <c r="D59" s="244"/>
      <c r="E59" s="244"/>
      <c r="F59" s="244"/>
      <c r="G59" s="310" t="s">
        <v>513</v>
      </c>
      <c r="H59" s="311"/>
      <c r="I59" s="319">
        <v>2277671</v>
      </c>
      <c r="J59" s="320">
        <v>140858</v>
      </c>
      <c r="K59" s="321">
        <v>-31.3</v>
      </c>
      <c r="L59" s="322">
        <v>96635</v>
      </c>
      <c r="M59" s="323">
        <v>-5</v>
      </c>
      <c r="N59" s="324">
        <v>-26.3</v>
      </c>
    </row>
    <row r="60" spans="1:14" x14ac:dyDescent="0.15">
      <c r="A60" s="248"/>
      <c r="B60" s="244"/>
      <c r="C60" s="244"/>
      <c r="D60" s="244"/>
      <c r="E60" s="244"/>
      <c r="F60" s="244"/>
      <c r="G60" s="325"/>
      <c r="H60" s="326" t="s">
        <v>509</v>
      </c>
      <c r="I60" s="333">
        <v>986946</v>
      </c>
      <c r="J60" s="328">
        <v>61036</v>
      </c>
      <c r="K60" s="329">
        <v>-54.9</v>
      </c>
      <c r="L60" s="330">
        <v>44408</v>
      </c>
      <c r="M60" s="331">
        <v>-13</v>
      </c>
      <c r="N60" s="332">
        <v>-41.9</v>
      </c>
    </row>
    <row r="61" spans="1:14" x14ac:dyDescent="0.15">
      <c r="A61" s="248"/>
      <c r="B61" s="244"/>
      <c r="C61" s="244"/>
      <c r="D61" s="244"/>
      <c r="E61" s="244"/>
      <c r="F61" s="244"/>
      <c r="G61" s="310" t="s">
        <v>514</v>
      </c>
      <c r="H61" s="334"/>
      <c r="I61" s="335">
        <v>2862495</v>
      </c>
      <c r="J61" s="336">
        <v>169090</v>
      </c>
      <c r="K61" s="337">
        <v>2.2999999999999998</v>
      </c>
      <c r="L61" s="338">
        <v>97293</v>
      </c>
      <c r="M61" s="339">
        <v>0.6</v>
      </c>
      <c r="N61" s="324">
        <v>1.7</v>
      </c>
    </row>
    <row r="62" spans="1:14" x14ac:dyDescent="0.15">
      <c r="A62" s="248"/>
      <c r="B62" s="244"/>
      <c r="C62" s="244"/>
      <c r="D62" s="244"/>
      <c r="E62" s="244"/>
      <c r="F62" s="244"/>
      <c r="G62" s="325"/>
      <c r="H62" s="326" t="s">
        <v>509</v>
      </c>
      <c r="I62" s="327">
        <v>1692353</v>
      </c>
      <c r="J62" s="328">
        <v>99799</v>
      </c>
      <c r="K62" s="329">
        <v>9.1</v>
      </c>
      <c r="L62" s="330">
        <v>47515</v>
      </c>
      <c r="M62" s="331">
        <v>-1.3</v>
      </c>
      <c r="N62" s="332">
        <v>10.4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15.64</v>
      </c>
      <c r="G47" s="12">
        <v>16.059999999999999</v>
      </c>
      <c r="H47" s="12">
        <v>17.84</v>
      </c>
      <c r="I47" s="12">
        <v>16.329999999999998</v>
      </c>
      <c r="J47" s="13">
        <v>15.82</v>
      </c>
    </row>
    <row r="48" spans="2:10" ht="57.75" customHeight="1" x14ac:dyDescent="0.15">
      <c r="B48" s="14"/>
      <c r="C48" s="1171" t="s">
        <v>4</v>
      </c>
      <c r="D48" s="1171"/>
      <c r="E48" s="1172"/>
      <c r="F48" s="15">
        <v>4.66</v>
      </c>
      <c r="G48" s="16">
        <v>4.83</v>
      </c>
      <c r="H48" s="16">
        <v>4.28</v>
      </c>
      <c r="I48" s="16">
        <v>4.3600000000000003</v>
      </c>
      <c r="J48" s="17">
        <v>3.61</v>
      </c>
    </row>
    <row r="49" spans="2:10" ht="57.75" customHeight="1" thickBot="1" x14ac:dyDescent="0.2">
      <c r="B49" s="18"/>
      <c r="C49" s="1173" t="s">
        <v>5</v>
      </c>
      <c r="D49" s="1173"/>
      <c r="E49" s="1174"/>
      <c r="F49" s="19" t="s">
        <v>521</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2017-05-19T09:44:15Z</cp:lastPrinted>
  <dcterms:created xsi:type="dcterms:W3CDTF">2017-01-25T04:31:34Z</dcterms:created>
  <dcterms:modified xsi:type="dcterms:W3CDTF">2017-05-26T23:53:51Z</dcterms:modified>
  <cp:category/>
</cp:coreProperties>
</file>