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3\Desktop\【3月13日期限】平成29年度財政状況資料集の作成について\"/>
    </mc:Choice>
  </mc:AlternateContent>
  <bookViews>
    <workbookView xWindow="0" yWindow="0" windowWidth="20490" windowHeight="7230" tabRatio="829"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<sst xmlns="http://schemas.openxmlformats.org/spreadsheetml/2006/main" count="1081" uniqueCount="580">
  <si>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</si>
  <si>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</si>
  <si>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</si>
  <si>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</si>
  <si>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</si>
  <si>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</si>
  <si>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</si>
  <si>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</si>
  <si>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</si>
  <si>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</si>
  <si>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</si>
  <si>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</si>
  <si>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</si>
  <si>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</si>
  <si>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</si>
  <si>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</si>
  <si>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</si>
  <si>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</si>
  <si>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</si>
  <si>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</si>
  <si>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</si>
  <si>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</si>
  <si>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</si>
  <si>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</si>
  <si>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</si>
  <si>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</si>
  <si>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</si>
  <si>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</si>
  <si>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</si>
  <si>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</si>
  <si>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</si>
  <si>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</si>
  <si>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</si>
  <si>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</si>
  <si>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</si>
  <si>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</si>
  <si>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</si>
  <si>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</si>
  <si>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</si>
  <si>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</si>
  <si>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</si>
  <si>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</si>
  <si>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</si>
  <si>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</si>
  <si>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</si>
  <si>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</si>
  <si>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</si>
  <si>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</si>
  <si>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</si>
  <si>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</si>
  <si>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</si>
  <si>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</si>
  <si>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</si>
  <si>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</si>
  <si>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</si>
  <si>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</si>
  <si>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</si>
  <si>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</si>
  <si>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</si>
  <si>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</si>
  <si>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</si>
  <si>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</si>
  <si>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</si>
  <si>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</si>
  <si>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</si>
  <si>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</si>
  <si>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</si>
  <si>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</si>
  <si>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</si>
  <si>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</si>
  <si>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</si>
  <si>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</si>
  <si>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</si>
  <si>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</si>
  <si>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</si>
  <si>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</si>
  <si>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</si>
  <si>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</si>
  <si>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</si>
  <si>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</si>
  <si>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</si>
  <si>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</si>
  <si>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</si>
  <si>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</si>
  <si>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</si>
  <si>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</si>
  <si>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</si>
  <si>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</si>
  <si>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</si>
  <si>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</si>
  <si>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</si>
  <si>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</si>
  <si>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</si>
  <si>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</si>
  <si>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</si>
  <si>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</si>
  <si>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</si>
  <si>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</si>
  <si>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</si>
  <si>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</si>
  <si>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</si>
  <si>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</si>
  <si>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</si>
  <si>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</si>
  <si>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</si>
  <si>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</si>
  <si>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</si>
  <si>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</si>
  <si>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</si>
  <si>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</si>
  <si>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</si>
  <si>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</si>
  <si>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</si>
  <si>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</si>
  <si>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</si>
  <si>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</si>
  <si>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</si>
  <si>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</si>
  <si>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</si>
  <si>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</si>
  <si>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</si>
  <si>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</si>
  <si>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</si>
  <si>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</si>
  <si>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</si>
  <si>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</si>
  <si>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</si>
  <si>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</si>
  <si>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</si>
  <si>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</si>
  <si>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</si>
  <si>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</si>
  <si>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</si>
  <si>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</si>
  <si>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</si>
  <si>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</si>
  <si>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</si>
  <si>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</si>
  <si>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</si>
  <si>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</si>
  <si>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</si>
  <si>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</si>
  <si>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</si>
  <si>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</si>
  <si>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</si>
  <si>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</si>
  <si>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</si>
  <si>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</si>
  <si>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</si>
  <si>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</si>
  <si>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</si>
  <si>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</si>
  <si>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</si>
  <si>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</si>
  <si>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</si>
  <si>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</si>
  <si>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</si>
  <si>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</si>
  <si>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</si>
  <si>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</si>
  <si>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</si>
  <si>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</si>
  <si>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</si>
  <si>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</si>
  <si>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</si>
  <si>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</si>
  <si>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</si>
  <si>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</si>
  <si>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</si>
  <si>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</si>
  <si>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</si>
  <si>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</si>
  <si>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</si>
  <si>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</si>
  <si>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</si>
  <si>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</si>
  <si>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</si>
  <si>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</si>
  <si>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</si>
  <si>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</si>
  <si>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</si>
  <si>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</si>
  <si>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</si>
  <si>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</si>
  <si>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</si>
  <si>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</si>
  <si>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</si>
  <si>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</si>
  <si>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</si>
  <si>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</si>
  <si>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</si>
  <si>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</si>
  <si>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</si>
  <si>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</si>
  <si>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</si>
  <si>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</si>
  <si>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</si>
  <si>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</si>
  <si>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</si>
  <si>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</si>
  <si>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</si>
  <si>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</si>
  <si>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</si>
  <si>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</si>
  <si>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熊本県山都町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</si>
  <si>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</si>
  <si>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</si>
  <si>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</si>
  <si>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</si>
  <si>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</si>
  <si>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</si>
  <si>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</si>
  <si>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</si>
  <si>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</si>
  <si>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</si>
  <si>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</si>
  <si>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</si>
  <si>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</si>
  <si>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</si>
  <si>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</si>
  <si>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</si>
  <si>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</si>
  <si>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</si>
  <si>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</si>
  <si>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</si>
  <si>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</si>
  <si>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</si>
  <si>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</si>
  <si>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</si>
  <si>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</si>
  <si>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</si>
  <si>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</si>
  <si>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</si>
  <si>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</si>
  <si>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</si>
  <si>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</si>
  <si>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</si>
  <si>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</si>
  <si>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</si>
  <si>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</si>
  <si>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</si>
  <si>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</si>
  <si>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</si>
  <si>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</si>
  <si>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</si>
  <si>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</si>
  <si>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</si>
  <si>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</si>
  <si>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</si>
  <si>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</si>
  <si>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</si>
  <si>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</si>
  <si>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</si>
  <si>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</si>
  <si>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</si>
  <si>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</si>
  <si>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</si>
  <si>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</si>
  <si>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</si>
  <si>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</si>
  <si>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</si>
  <si>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</si>
  <si>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</si>
  <si>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</si>
  <si>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</si>
  <si>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</si>
  <si>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</si>
  <si>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</si>
  <si>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</si>
  <si>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</si>
  <si>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</si>
  <si>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</si>
  <si>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</si>
  <si>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</si>
  <si>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</si>
  <si>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</si>
  <si>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</si>
  <si>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</si>
  <si>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</si>
  <si>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</si>
  <si>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</si>
  <si>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</si>
  <si>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</si>
  <si>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</si>
  <si>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</si>
  <si>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</si>
  <si>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</si>
  <si>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</si>
  <si>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</si>
  <si>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</si>
  <si>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</si>
  <si>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</si>
  <si>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</si>
  <si>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</si>
  <si>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</si>
  <si>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</si>
  <si>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</si>
  <si>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</si>
  <si>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</si>
  <si>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</si>
  <si>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</si>
  <si>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</si>
  <si>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</si>
  <si>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</si>
  <si>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</si>
  <si>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</si>
  <si>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</si>
  <si>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</si>
  <si>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</si>
  <si>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</si>
  <si>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</si>
  <si>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</si>
  <si>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</si>
  <si>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</si>
  <si>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</si>
  <si>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</si>
  <si>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</si>
  <si>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</si>
  <si>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</si>
  <si>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</si>
  <si>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</si>
  <si>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</si>
  <si>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</si>
  <si>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</si>
  <si>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</si>
  <si>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</si>
  <si>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</si>
  <si>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</si>
  <si>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</si>
  <si>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</si>
  <si>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</si>
  <si>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</si>
  <si>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</si>
  <si>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</si>
  <si>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</si>
  <si>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</si>
  <si>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</si>
  <si>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</si>
  <si>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</si>
  <si>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</si>
  <si>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</si>
  <si>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</si>
  <si>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</si>
  <si>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</si>
  <si>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</si>
  <si>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</si>
  <si>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</si>
  <si>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</si>
  <si>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</si>
  <si>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</si>
  <si>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</si>
  <si>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</si>
  <si>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</si>
  <si>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</si>
  <si>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熊本県山都町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</si>
  <si>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</si>
  <si>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</si>
  <si>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</si>
  <si>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</si>
  <si>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</si>
  <si>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</si>
  <si>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</si>
  <si>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</si>
  <si>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</si>
  <si>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</si>
  <si>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</si>
  <si>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</si>
  <si>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</si>
  <si>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</si>
  <si>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</si>
  <si>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</si>
  <si>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</si>
  <si>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</si>
  <si>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</si>
  <si>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</si>
  <si>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山都町住宅新築資金等貸付事業特別会計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</si>
  <si>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</si>
  <si>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</si>
  <si>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</si>
  <si>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</si>
  <si>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</si>
  <si>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</si>
  <si>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</si>
  <si>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</si>
  <si>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</si>
  <si>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</si>
  <si>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</si>
  <si>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</si>
  <si>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</si>
  <si>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</si>
  <si>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</si>
  <si>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</si>
  <si>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</si>
  <si>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</si>
  <si>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</si>
  <si>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</si>
  <si>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</si>
  <si>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</si>
  <si>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</si>
  <si>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</si>
  <si>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</si>
  <si>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</si>
  <si>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</si>
  <si>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</si>
  <si>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</si>
  <si>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</si>
  <si>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</si>
  <si>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</si>
  <si>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</si>
  <si>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</si>
  <si>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</si>
  <si>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</si>
  <si>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</si>
  <si>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</si>
  <si>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</si>
  <si>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</si>
  <si>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</si>
  <si>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</si>
  <si>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</si>
  <si>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</si>
  <si>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</si>
  <si>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</si>
  <si>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</si>
  <si>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</si>
  <si>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</si>
  <si>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</si>
  <si>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</si>
  <si>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</si>
  <si>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</si>
  <si>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</si>
  <si>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</si>
  <si>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</si>
  <si>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</si>
  <si>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</si>
  <si>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</si>
  <si>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</si>
  <si>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</si>
  <si>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</si>
  <si>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</si>
  <si>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</si>
  <si>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</si>
  <si>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</si>
  <si>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</si>
  <si>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</si>
  <si>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</si>
  <si>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</si>
  <si>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</si>
  <si>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</si>
  <si>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</si>
  <si>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</si>
  <si>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</si>
  <si>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</si>
  <si>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</si>
  <si>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</si>
  <si>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</si>
  <si>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山都町簡易水道特別会計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</si>
  <si>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</si>
  <si>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</si>
  <si>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</si>
  <si>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</si>
  <si>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</si>
  <si>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</si>
  <si>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</si>
  <si>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</si>
  <si>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</si>
  <si>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</si>
  <si>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</si>
  <si>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</si>
  <si>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</si>
  <si>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</si>
  <si>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</si>
  <si>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</si>
  <si>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</si>
  <si>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</si>
  <si>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</si>
  <si>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</si>
  <si>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</si>
  <si>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</si>
  <si>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</si>
  <si>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</si>
  <si>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</si>
  <si>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</si>
  <si>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</si>
  <si>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</si>
  <si>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</si>
  <si>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</si>
  <si>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</si>
  <si>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</si>
  <si>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</si>
  <si>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</si>
  <si>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</si>
  <si>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</si>
  <si>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</si>
  <si>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</si>
  <si>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</si>
  <si>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</si>
  <si>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</si>
  <si>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</si>
  <si>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</si>
  <si>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</si>
  <si>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</si>
  <si>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</si>
  <si>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</si>
  <si>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</si>
  <si>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</si>
  <si>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</si>
  <si>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</si>
  <si>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</si>
  <si>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</si>
  <si>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</si>
  <si>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</si>
  <si>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</si>
  <si>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</si>
  <si>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</si>
  <si>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</si>
  <si>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</si>
  <si>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</si>
  <si>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</si>
  <si>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</si>
  <si>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</si>
  <si>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</si>
  <si>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</si>
  <si>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</si>
  <si>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</si>
  <si>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</si>
  <si>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</si>
  <si>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</si>
  <si>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</si>
  <si>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</si>
  <si>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</si>
  <si>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</si>
  <si>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</si>
  <si>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</si>
  <si>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</si>
  <si>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</si>
  <si>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</si>
  <si>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</si>
  <si>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</si>
  <si>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</si>
  <si>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</si>
  <si>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</si>
  <si>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</si>
  <si>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</si>
  <si>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</si>
  <si>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</si>
  <si>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1.38</t>
  </si>
  <si>
    <t>▲ 4.12</t>
  </si>
  <si>
    <t>▲ 3.58</t>
  </si>
  <si>
    <t>▲ 10.88</t>
  </si>
  <si>
    <t>山都町病院事業会計</t>
  </si>
  <si>
    <t>一般会計</t>
  </si>
  <si>
    <t>山都町水道事業会計</t>
  </si>
  <si>
    <t>山都町国民健康保険特別会計</t>
  </si>
  <si>
    <t>山都町介護保険特別会計</t>
  </si>
  <si>
    <t>山都町国民宿舎特別会計</t>
  </si>
  <si>
    <t>山都町後期高齢者医療特別会計</t>
  </si>
  <si>
    <t>山都町簡易水道特別会計</t>
  </si>
  <si>
    <t>その他会計（赤字）</t>
  </si>
  <si>
    <t>その他会計（黒字）</t>
  </si>
  <si>
    <t>公共施設整備基金</t>
    <rPh sb="0" eb="2">
      <t>コウキョウ</t>
    </rPh>
    <rPh sb="2" eb="4">
      <t>シセツ</t>
    </rPh>
    <rPh sb="4" eb="6">
      <t>セイビ</t>
    </rPh>
    <rPh sb="6" eb="8">
      <t>キキン</t>
    </rPh>
    <phoneticPr fontId="11"/>
  </si>
  <si>
    <t>平成28年熊本地震復興基金</t>
    <rPh sb="0" eb="2">
      <t>ヘイセイ</t>
    </rPh>
    <rPh sb="4" eb="5">
      <t>ネン</t>
    </rPh>
    <rPh sb="5" eb="7">
      <t>クマモト</t>
    </rPh>
    <rPh sb="7" eb="9">
      <t>ジシン</t>
    </rPh>
    <rPh sb="9" eb="11">
      <t>フッコウ</t>
    </rPh>
    <rPh sb="11" eb="13">
      <t>キキン</t>
    </rPh>
    <phoneticPr fontId="11"/>
  </si>
  <si>
    <t>-</t>
    <phoneticPr fontId="2"/>
  </si>
  <si>
    <t>ふるさと応援基金</t>
    <rPh sb="4" eb="6">
      <t>オウエン</t>
    </rPh>
    <rPh sb="6" eb="8">
      <t>キキン</t>
    </rPh>
    <phoneticPr fontId="11"/>
  </si>
  <si>
    <t>地域雇用創出基金</t>
    <rPh sb="0" eb="2">
      <t>チイキ</t>
    </rPh>
    <rPh sb="2" eb="4">
      <t>コヨウ</t>
    </rPh>
    <rPh sb="4" eb="6">
      <t>ソウシュツ</t>
    </rPh>
    <rPh sb="6" eb="8">
      <t>キキン</t>
    </rPh>
    <phoneticPr fontId="11"/>
  </si>
  <si>
    <t>学校教育施設整備基金</t>
    <rPh sb="0" eb="2">
      <t>ガッコウ</t>
    </rPh>
    <rPh sb="2" eb="4">
      <t>キョウイク</t>
    </rPh>
    <rPh sb="4" eb="6">
      <t>シセツ</t>
    </rPh>
    <rPh sb="6" eb="8">
      <t>セイビ</t>
    </rPh>
    <rPh sb="8" eb="10">
      <t>キキン</t>
    </rPh>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</si>
  <si>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</si>
  <si>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</si>
  <si>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</si>
  <si>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</si>
  <si>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</si>
  <si>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</si>
  <si>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</si>
  <si>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</si>
  <si>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まちづくりやべ</t>
    <phoneticPr fontId="2"/>
  </si>
  <si>
    <t>虹の通潤館</t>
    <rPh sb="0" eb="1">
      <t>ニジ</t>
    </rPh>
    <rPh sb="2" eb="3">
      <t>ツウ</t>
    </rPh>
    <rPh sb="3" eb="4">
      <t>ジュン</t>
    </rPh>
    <rPh sb="4" eb="5">
      <t>カン</t>
    </rPh>
    <phoneticPr fontId="2"/>
  </si>
  <si>
    <t>清和文楽の里協会</t>
    <rPh sb="0" eb="2">
      <t>セイワ</t>
    </rPh>
    <rPh sb="2" eb="4">
      <t>ブンラク</t>
    </rPh>
    <rPh sb="5" eb="6">
      <t>サト</t>
    </rPh>
    <rPh sb="6" eb="8">
      <t>キョウカイ</t>
    </rPh>
    <phoneticPr fontId="2"/>
  </si>
  <si>
    <t>清和資源</t>
    <rPh sb="0" eb="2">
      <t>セイワ</t>
    </rPh>
    <rPh sb="2" eb="4">
      <t>シゲン</t>
    </rPh>
    <phoneticPr fontId="2"/>
  </si>
  <si>
    <t>そよ風遊学協会</t>
    <rPh sb="2" eb="3">
      <t>カゼ</t>
    </rPh>
    <rPh sb="3" eb="5">
      <t>ユウガク</t>
    </rPh>
    <rPh sb="5" eb="7">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</si>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</sst>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4E06-4D84-BF75-4E9469F605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129743</c:v>
                </c:pt>
                <c:pt idx="1">
                  <c:v>205127</c:v>
                </c:pt>
                <c:pt idx="2">
                  <c:v>140858</c:v>
                </c:pt>
                <c:pt idx="3">
                  <c:v>133925</c:v>
                </c:pt>
                <c:pt idx="4">
                  <c:v>122626</c:v>
                </c:pt>
              </c:numCache>
            </c:numRef>
          </c:val>
          <c:smooth val="0"/>
          <c:extLst xmlns:c16r2="http://schemas.microsoft.com/office/drawing/2015/06/chart">
            <c:ext xmlns:c16="http://schemas.microsoft.com/office/drawing/2014/chart" uri="{C3380CC4-5D6E-409C-BE32-E72D297353CC}">
              <c16:uniqueId val="{00000001-4E06-4D84-BF75-4E9469F60532}"/>
            </c:ext>
          </c:extLst>
        </c:ser>
        <c:dLbls>
          <c:showLegendKey val="0"/>
          <c:showVal val="0"/>
          <c:showCatName val="0"/>
          <c:showSerName val="0"/>
          <c:showPercent val="0"/>
          <c:showBubbleSize val="0"/>
        </c:dLbls>
        <c:marker val="1"/>
        <c:smooth val="0"/>
        <c:axId val="302658864"/>
        <c:axId val="302659248"/>
      </c:lineChart>
      <c:catAx>
        <c:axId val="30265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659248"/>
        <c:crosses val="autoZero"/>
        <c:auto val="1"/>
        <c:lblAlgn val="ctr"/>
        <c:lblOffset val="100"/>
        <c:tickLblSkip val="1"/>
        <c:tickMarkSkip val="1"/>
        <c:noMultiLvlLbl val="0"/>
      </c:catAx>
      <c:valAx>
        <c:axId val="3026592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65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4.3600000000000003</c:v>
                </c:pt>
                <c:pt idx="2">
                  <c:v>3.61</c:v>
                </c:pt>
                <c:pt idx="3">
                  <c:v>4.6500000000000004</c:v>
                </c:pt>
                <c:pt idx="4">
                  <c:v>9.15</c:v>
                </c:pt>
              </c:numCache>
            </c:numRef>
          </c:val>
          <c:extLst xmlns:c16r2="http://schemas.microsoft.com/office/drawing/2015/06/chart">
            <c:ext xmlns:c16="http://schemas.microsoft.com/office/drawing/2014/chart" uri="{C3380CC4-5D6E-409C-BE32-E72D297353CC}">
              <c16:uniqueId val="{00000000-5753-44F2-9B2A-BEFECD0E13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17.84</c:v>
                </c:pt>
                <c:pt idx="1">
                  <c:v>16.329999999999998</c:v>
                </c:pt>
                <c:pt idx="2">
                  <c:v>15.82</c:v>
                </c:pt>
                <c:pt idx="3">
                  <c:v>6.8</c:v>
                </c:pt>
                <c:pt idx="4">
                  <c:v>7.76</c:v>
                </c:pt>
              </c:numCache>
            </c:numRef>
          </c:val>
          <c:extLst xmlns:c16r2="http://schemas.microsoft.com/office/drawing/2015/06/chart">
            <c:ext xmlns:c16="http://schemas.microsoft.com/office/drawing/2014/chart" uri="{C3380CC4-5D6E-409C-BE32-E72D297353CC}">
              <c16:uniqueId val="{00000001-5753-44F2-9B2A-BEFECD0E1398}"/>
            </c:ext>
          </c:extLst>
        </c:ser>
        <c:dLbls>
          <c:showLegendKey val="0"/>
          <c:showVal val="0"/>
          <c:showCatName val="0"/>
          <c:showSerName val="0"/>
          <c:showPercent val="0"/>
          <c:showBubbleSize val="0"/>
        </c:dLbls>
        <c:gapWidth val="250"/>
        <c:overlap val="100"/>
        <c:axId val="257928448"/>
        <c:axId val="259352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-4.12</c:v>
                </c:pt>
                <c:pt idx="2">
                  <c:v>-3.58</c:v>
                </c:pt>
                <c:pt idx="3">
                  <c:v>-10.88</c:v>
                </c:pt>
                <c:pt idx="4">
                  <c:v>2.2999999999999998</c:v>
                </c:pt>
              </c:numCache>
            </c:numRef>
          </c:val>
          <c:smooth val="0"/>
          <c:extLst xmlns:c16r2="http://schemas.microsoft.com/office/drawing/2015/06/chart">
            <c:ext xmlns:c16="http://schemas.microsoft.com/office/drawing/2014/chart" uri="{C3380CC4-5D6E-409C-BE32-E72D297353CC}">
              <c16:uniqueId val="{00000002-5753-44F2-9B2A-BEFECD0E1398}"/>
            </c:ext>
          </c:extLst>
        </c:ser>
        <c:dLbls>
          <c:showLegendKey val="0"/>
          <c:showVal val="0"/>
          <c:showCatName val="0"/>
          <c:showSerName val="0"/>
          <c:showPercent val="0"/>
          <c:showBubbleSize val="0"/>
        </c:dLbls>
        <c:marker val="1"/>
        <c:smooth val="0"/>
        <c:axId val="257928448"/>
        <c:axId val="259352520"/>
      </c:lineChart>
      <c:catAx>
        <c:axId val="2579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352520"/>
        <c:crosses val="autoZero"/>
        <c:auto val="1"/>
        <c:lblAlgn val="ctr"/>
        <c:lblOffset val="100"/>
        <c:tickLblSkip val="1"/>
        <c:tickMarkSkip val="1"/>
        <c:noMultiLvlLbl val="0"/>
      </c:catAx>
      <c:valAx>
        <c:axId val="25935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9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0-DF44-4458-BB46-5A2F7A63FD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44-4458-BB46-5A2F7A63FD29}"/>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0.11</c:v>
                </c:pt>
                <c:pt idx="4">
                  <c:v>#N/A</c:v>
                </c:pt>
                <c:pt idx="5">
                  <c:v>0.15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2-DF44-4458-BB46-5A2F7A63FD29}"/>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3-DF44-4458-BB46-5A2F7A63FD29}"/>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0.12</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DF44-4458-BB46-5A2F7A63FD29}"/>
            </c:ext>
          </c:extLst>
        </c:ser>
        <c:ser>
          <c:idx val="5"/>
          <c:order val="5"/>
          <c:tx>
            <c:strRef>
              <c:f>データシート!$A$32</c:f>
              <c:strCache>
                <c:ptCount val="1"/>
                <c:pt idx="0">
                  <c:v>山都町介護保険特別会計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1.74</c:v>
                </c:pt>
                <c:pt idx="2">
                  <c:v>#N/A</c:v>
                </c:pt>
                <c:pt idx="3">
                  <c:v>2.0299999999999998</c:v>
                </c:pt>
                <c:pt idx="4">
                  <c:v>#N/A</c:v>
                </c:pt>
                <c:pt idx="5">
                  <c:v>1.56</c:v>
                </c:pt>
                <c:pt idx="6">
                  <c:v>#N/A</c:v>
                </c:pt>
                <c:pt idx="7">
                  <c:v>0.71</c:v>
                </c:pt>
                <c:pt idx="8">
                  <c:v>#N/A</c:v>
                </c:pt>
                <c:pt idx="9">
                  <c:v>1.46</c:v>
                </c:pt>
              </c:numCache>
            </c:numRef>
          </c:val>
          <c:extLst xmlns:c16r2="http://schemas.microsoft.com/office/drawing/2015/06/chart">
            <c:ext xmlns:c16="http://schemas.microsoft.com/office/drawing/2014/chart" uri="{C3380CC4-5D6E-409C-BE32-E72D297353CC}">
              <c16:uniqueId val="{00000005-DF44-4458-BB46-5A2F7A63FD29}"/>
            </c:ext>
          </c:extLst>
        </c:ser>
        <c:ser>
          <c:idx val="6"/>
          <c:order val="6"/>
          <c:tx>
            <c:strRef>
              <c:f>データシート!$A$33</c:f>
              <c:strCache>
                <c:ptCount val="1"/>
                <c:pt idx="0">
                  <c:v>山都町国民健康保険特別会計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0.94</c:v>
                </c:pt>
                <c:pt idx="2">
                  <c:v>#N/A</c:v>
                </c:pt>
                <c:pt idx="3">
                  <c:v>0.98</c:v>
                </c:pt>
                <c:pt idx="4">
                  <c:v>#N/A</c:v>
                </c:pt>
                <c:pt idx="5">
                  <c:v>0.96</c:v>
                </c:pt>
                <c:pt idx="6">
                  <c:v>#N/A</c:v>
                </c:pt>
                <c:pt idx="7">
                  <c:v>1.82</c:v>
                </c:pt>
                <c:pt idx="8">
                  <c:v>#N/A</c:v>
                </c:pt>
                <c:pt idx="9">
                  <c:v>1.96</c:v>
                </c:pt>
              </c:numCache>
            </c:numRef>
          </c:val>
          <c:extLst xmlns:c16r2="http://schemas.microsoft.com/office/drawing/2015/06/chart">
            <c:ext xmlns:c16="http://schemas.microsoft.com/office/drawing/2014/chart" uri="{C3380CC4-5D6E-409C-BE32-E72D297353CC}">
              <c16:uniqueId val="{00000006-DF44-4458-BB46-5A2F7A63FD29}"/>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1.88</c:v>
                </c:pt>
                <c:pt idx="2">
                  <c:v>#N/A</c:v>
                </c:pt>
                <c:pt idx="3">
                  <c:v>2.1</c:v>
                </c:pt>
                <c:pt idx="4">
                  <c:v>#N/A</c:v>
                </c:pt>
                <c:pt idx="5">
                  <c:v>2.29</c:v>
                </c:pt>
                <c:pt idx="6">
                  <c:v>#N/A</c:v>
                </c:pt>
                <c:pt idx="7">
                  <c:v>2.39</c:v>
                </c:pt>
                <c:pt idx="8">
                  <c:v>#N/A</c:v>
                </c:pt>
                <c:pt idx="9">
                  <c:v>2.73</c:v>
                </c:pt>
              </c:numCache>
            </c:numRef>
          </c:val>
          <c:extLst xmlns:c16r2="http://schemas.microsoft.com/office/drawing/2015/06/chart">
            <c:ext xmlns:c16="http://schemas.microsoft.com/office/drawing/2014/chart" uri="{C3380CC4-5D6E-409C-BE32-E72D297353CC}">
              <c16:uniqueId val="{00000007-DF44-4458-BB46-5A2F7A63FD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4.21</c:v>
                </c:pt>
                <c:pt idx="2">
                  <c:v>#N/A</c:v>
                </c:pt>
                <c:pt idx="3">
                  <c:v>4.29</c:v>
                </c:pt>
                <c:pt idx="4">
                  <c:v>#N/A</c:v>
                </c:pt>
                <c:pt idx="5">
                  <c:v>3.54</c:v>
                </c:pt>
                <c:pt idx="6">
                  <c:v>#N/A</c:v>
                </c:pt>
                <c:pt idx="7">
                  <c:v>4.58</c:v>
                </c:pt>
                <c:pt idx="8">
                  <c:v>#N/A</c:v>
                </c:pt>
                <c:pt idx="9">
                  <c:v>9.08</c:v>
                </c:pt>
              </c:numCache>
            </c:numRef>
          </c:val>
          <c:extLst xmlns:c16r2="http://schemas.microsoft.com/office/drawing/2015/06/chart">
            <c:ext xmlns:c16="http://schemas.microsoft.com/office/drawing/2014/chart" uri="{C3380CC4-5D6E-409C-BE32-E72D297353CC}">
              <c16:uniqueId val="{00000008-DF44-4458-BB46-5A2F7A63FD29}"/>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6.94</c:v>
                </c:pt>
                <c:pt idx="2">
                  <c:v>#N/A</c:v>
                </c:pt>
                <c:pt idx="3">
                  <c:v>8.18</c:v>
                </c:pt>
                <c:pt idx="4">
                  <c:v>#N/A</c:v>
                </c:pt>
                <c:pt idx="5">
                  <c:v>8.6300000000000008</c:v>
                </c:pt>
                <c:pt idx="6">
                  <c:v>#N/A</c:v>
                </c:pt>
                <c:pt idx="7">
                  <c:v>10.01</c:v>
                </c:pt>
                <c:pt idx="8">
                  <c:v>#N/A</c:v>
                </c:pt>
                <c:pt idx="9">
                  <c:v>12.08</c:v>
                </c:pt>
              </c:numCache>
            </c:numRef>
          </c:val>
          <c:extLst xmlns:c16r2="http://schemas.microsoft.com/office/drawing/2015/06/chart">
            <c:ext xmlns:c16="http://schemas.microsoft.com/office/drawing/2014/chart" uri="{C3380CC4-5D6E-409C-BE32-E72D297353CC}">
              <c16:uniqueId val="{00000009-DF44-4458-BB46-5A2F7A63FD29}"/>
            </c:ext>
          </c:extLst>
        </c:ser>
        <c:dLbls>
          <c:showLegendKey val="0"/>
          <c:showVal val="0"/>
          <c:showCatName val="0"/>
          <c:showSerName val="0"/>
          <c:showPercent val="0"/>
          <c:showBubbleSize val="0"/>
        </c:dLbls>
        <c:gapWidth val="150"/>
        <c:overlap val="100"/>
        <c:axId val="259353304"/>
        <c:axId val="259353696"/>
      </c:barChart>
      <c:catAx>
        <c:axId val="25935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353696"/>
        <c:crosses val="autoZero"/>
        <c:auto val="1"/>
        <c:lblAlgn val="ctr"/>
        <c:lblOffset val="100"/>
        <c:tickLblSkip val="1"/>
        <c:tickMarkSkip val="1"/>
        <c:noMultiLvlLbl val="0"/>
      </c:catAx>
      <c:valAx>
        <c:axId val="25935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53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1281</c:v>
                </c:pt>
                <c:pt idx="5">
                  <c:v>1308</c:v>
                </c:pt>
                <c:pt idx="8">
                  <c:v>1244</c:v>
                </c:pt>
                <c:pt idx="11">
                  <c:v>1169</c:v>
                </c:pt>
                <c:pt idx="14">
                  <c:v>1073</c:v>
                </c:pt>
              </c:numCache>
            </c:numRef>
          </c:val>
          <c:extLst xmlns:c16r2="http://schemas.microsoft.com/office/drawing/2015/06/chart">
            <c:ext xmlns:c16="http://schemas.microsoft.com/office/drawing/2014/chart" uri="{C3380CC4-5D6E-409C-BE32-E72D297353CC}">
              <c16:uniqueId val="{00000000-0502-4C14-B982-DD9997BCA4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502-4C14-B982-DD9997BCA4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45</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2-0502-4C14-B982-DD9997BCA4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39</c:v>
                </c:pt>
                <c:pt idx="9">
                  <c:v>12</c:v>
                </c:pt>
                <c:pt idx="12">
                  <c:v>34</c:v>
                </c:pt>
              </c:numCache>
            </c:numRef>
          </c:val>
          <c:extLst xmlns:c16r2="http://schemas.microsoft.com/office/drawing/2015/06/chart">
            <c:ext xmlns:c16="http://schemas.microsoft.com/office/drawing/2014/chart" uri="{C3380CC4-5D6E-409C-BE32-E72D297353CC}">
              <c16:uniqueId val="{00000003-0502-4C14-B982-DD9997BCA4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164</c:v>
                </c:pt>
                <c:pt idx="3">
                  <c:v>190</c:v>
                </c:pt>
                <c:pt idx="6">
                  <c:v>226</c:v>
                </c:pt>
                <c:pt idx="9">
                  <c:v>238</c:v>
                </c:pt>
                <c:pt idx="12">
                  <c:v>241</c:v>
                </c:pt>
              </c:numCache>
            </c:numRef>
          </c:val>
          <c:extLst xmlns:c16r2="http://schemas.microsoft.com/office/drawing/2015/06/chart">
            <c:ext xmlns:c16="http://schemas.microsoft.com/office/drawing/2014/chart" uri="{C3380CC4-5D6E-409C-BE32-E72D297353CC}">
              <c16:uniqueId val="{00000004-0502-4C14-B982-DD9997BCA4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02-4C14-B982-DD9997BCA4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502-4C14-B982-DD9997BCA4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1612</c:v>
                </c:pt>
                <c:pt idx="3">
                  <c:v>1539</c:v>
                </c:pt>
                <c:pt idx="6">
                  <c:v>1434</c:v>
                </c:pt>
                <c:pt idx="9">
                  <c:v>1327</c:v>
                </c:pt>
                <c:pt idx="12">
                  <c:v>1118</c:v>
                </c:pt>
              </c:numCache>
            </c:numRef>
          </c:val>
          <c:extLst xmlns:c16r2="http://schemas.microsoft.com/office/drawing/2015/06/chart">
            <c:ext xmlns:c16="http://schemas.microsoft.com/office/drawing/2014/chart" uri="{C3380CC4-5D6E-409C-BE32-E72D297353CC}">
              <c16:uniqueId val="{00000007-0502-4C14-B982-DD9997BCA461}"/>
            </c:ext>
          </c:extLst>
        </c:ser>
        <c:dLbls>
          <c:showLegendKey val="0"/>
          <c:showVal val="0"/>
          <c:showCatName val="0"/>
          <c:showSerName val="0"/>
          <c:showPercent val="0"/>
          <c:showBubbleSize val="0"/>
        </c:dLbls>
        <c:gapWidth val="100"/>
        <c:overlap val="100"/>
        <c:axId val="259354480"/>
        <c:axId val="259354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540</c:v>
                </c:pt>
                <c:pt idx="2">
                  <c:v>#N/A</c:v>
                </c:pt>
                <c:pt idx="3">
                  <c:v>#N/A</c:v>
                </c:pt>
                <c:pt idx="4">
                  <c:v>428</c:v>
                </c:pt>
                <c:pt idx="5">
                  <c:v>#N/A</c:v>
                </c:pt>
                <c:pt idx="6">
                  <c:v>#N/A</c:v>
                </c:pt>
                <c:pt idx="7">
                  <c:v>455</c:v>
                </c:pt>
                <c:pt idx="8">
                  <c:v>#N/A</c:v>
                </c:pt>
                <c:pt idx="9">
                  <c:v>#N/A</c:v>
                </c:pt>
                <c:pt idx="10">
                  <c:v>408</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0502-4C14-B982-DD9997BCA461}"/>
            </c:ext>
          </c:extLst>
        </c:ser>
        <c:dLbls>
          <c:showLegendKey val="0"/>
          <c:showVal val="0"/>
          <c:showCatName val="0"/>
          <c:showSerName val="0"/>
          <c:showPercent val="0"/>
          <c:showBubbleSize val="0"/>
        </c:dLbls>
        <c:marker val="1"/>
        <c:smooth val="0"/>
        <c:axId val="259354480"/>
        <c:axId val="259354872"/>
      </c:lineChart>
      <c:catAx>
        <c:axId val="25935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354872"/>
        <c:crosses val="autoZero"/>
        <c:auto val="1"/>
        <c:lblAlgn val="ctr"/>
        <c:lblOffset val="100"/>
        <c:tickLblSkip val="1"/>
        <c:tickMarkSkip val="1"/>
        <c:noMultiLvlLbl val="0"/>
      </c:catAx>
      <c:valAx>
        <c:axId val="25935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5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9055</c:v>
                </c:pt>
                <c:pt idx="5">
                  <c:v>9574</c:v>
                </c:pt>
                <c:pt idx="8">
                  <c:v>9153</c:v>
                </c:pt>
                <c:pt idx="11">
                  <c:v>9329</c:v>
                </c:pt>
                <c:pt idx="14">
                  <c:v>9461</c:v>
                </c:pt>
              </c:numCache>
            </c:numRef>
          </c:val>
          <c:extLst xmlns:c16r2="http://schemas.microsoft.com/office/drawing/2015/06/chart">
            <c:ext xmlns:c16="http://schemas.microsoft.com/office/drawing/2014/chart" uri="{C3380CC4-5D6E-409C-BE32-E72D297353CC}">
              <c16:uniqueId val="{00000000-69DD-49DD-9A9C-F12A3D8CA4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234</c:v>
                </c:pt>
                <c:pt idx="5">
                  <c:v>179</c:v>
                </c:pt>
                <c:pt idx="8">
                  <c:v>104</c:v>
                </c:pt>
                <c:pt idx="11">
                  <c:v>42</c:v>
                </c:pt>
                <c:pt idx="14">
                  <c:v>26</c:v>
                </c:pt>
              </c:numCache>
            </c:numRef>
          </c:val>
          <c:extLst xmlns:c16r2="http://schemas.microsoft.com/office/drawing/2015/06/chart">
            <c:ext xmlns:c16="http://schemas.microsoft.com/office/drawing/2014/chart" uri="{C3380CC4-5D6E-409C-BE32-E72D297353CC}">
              <c16:uniqueId val="{00000001-69DD-49DD-9A9C-F12A3D8CA4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3366</c:v>
                </c:pt>
                <c:pt idx="5">
                  <c:v>2482</c:v>
                </c:pt>
                <c:pt idx="8">
                  <c:v>2680</c:v>
                </c:pt>
                <c:pt idx="11">
                  <c:v>1898</c:v>
                </c:pt>
                <c:pt idx="14">
                  <c:v>2200</c:v>
                </c:pt>
              </c:numCache>
            </c:numRef>
          </c:val>
          <c:extLst xmlns:c16r2="http://schemas.microsoft.com/office/drawing/2015/06/chart">
            <c:ext xmlns:c16="http://schemas.microsoft.com/office/drawing/2014/chart" uri="{C3380CC4-5D6E-409C-BE32-E72D297353CC}">
              <c16:uniqueId val="{00000002-69DD-49DD-9A9C-F12A3D8CA4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DD-49DD-9A9C-F12A3D8CA4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DD-49DD-9A9C-F12A3D8CA4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DD-49DD-9A9C-F12A3D8CA4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3136</c:v>
                </c:pt>
                <c:pt idx="3">
                  <c:v>2287</c:v>
                </c:pt>
                <c:pt idx="6">
                  <c:v>1991</c:v>
                </c:pt>
                <c:pt idx="9">
                  <c:v>2196</c:v>
                </c:pt>
                <c:pt idx="12">
                  <c:v>2057</c:v>
                </c:pt>
              </c:numCache>
            </c:numRef>
          </c:val>
          <c:extLst xmlns:c16r2="http://schemas.microsoft.com/office/drawing/2015/06/chart">
            <c:ext xmlns:c16="http://schemas.microsoft.com/office/drawing/2014/chart" uri="{C3380CC4-5D6E-409C-BE32-E72D297353CC}">
              <c16:uniqueId val="{00000006-69DD-49DD-9A9C-F12A3D8CA4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319</c:v>
                </c:pt>
                <c:pt idx="6">
                  <c:v>274</c:v>
                </c:pt>
                <c:pt idx="9">
                  <c:v>227</c:v>
                </c:pt>
                <c:pt idx="12">
                  <c:v>199</c:v>
                </c:pt>
              </c:numCache>
            </c:numRef>
          </c:val>
          <c:extLst xmlns:c16r2="http://schemas.microsoft.com/office/drawing/2015/06/chart">
            <c:ext xmlns:c16="http://schemas.microsoft.com/office/drawing/2014/chart" uri="{C3380CC4-5D6E-409C-BE32-E72D297353CC}">
              <c16:uniqueId val="{00000007-69DD-49DD-9A9C-F12A3D8CA4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2411</c:v>
                </c:pt>
                <c:pt idx="3">
                  <c:v>2343</c:v>
                </c:pt>
                <c:pt idx="6">
                  <c:v>2668</c:v>
                </c:pt>
                <c:pt idx="9">
                  <c:v>2904</c:v>
                </c:pt>
                <c:pt idx="12">
                  <c:v>2911</c:v>
                </c:pt>
              </c:numCache>
            </c:numRef>
          </c:val>
          <c:extLst xmlns:c16r2="http://schemas.microsoft.com/office/drawing/2015/06/chart">
            <c:ext xmlns:c16="http://schemas.microsoft.com/office/drawing/2014/chart" uri="{C3380CC4-5D6E-409C-BE32-E72D297353CC}">
              <c16:uniqueId val="{00000008-69DD-49DD-9A9C-F12A3D8CA4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9DD-49DD-9A9C-F12A3D8CA4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10336</c:v>
                </c:pt>
                <c:pt idx="3">
                  <c:v>9709</c:v>
                </c:pt>
                <c:pt idx="6">
                  <c:v>8975</c:v>
                </c:pt>
                <c:pt idx="9">
                  <c:v>9087</c:v>
                </c:pt>
                <c:pt idx="12">
                  <c:v>8801</c:v>
                </c:pt>
              </c:numCache>
            </c:numRef>
          </c:val>
          <c:extLst xmlns:c16r2="http://schemas.microsoft.com/office/drawing/2015/06/chart">
            <c:ext xmlns:c16="http://schemas.microsoft.com/office/drawing/2014/chart" uri="{C3380CC4-5D6E-409C-BE32-E72D297353CC}">
              <c16:uniqueId val="{0000000A-69DD-49DD-9A9C-F12A3D8CA4E8}"/>
            </c:ext>
          </c:extLst>
        </c:ser>
        <c:dLbls>
          <c:showLegendKey val="0"/>
          <c:showVal val="0"/>
          <c:showCatName val="0"/>
          <c:showSerName val="0"/>
          <c:showPercent val="0"/>
          <c:showBubbleSize val="0"/>
        </c:dLbls>
        <c:gapWidth val="100"/>
        <c:overlap val="100"/>
        <c:axId val="259342488"/>
        <c:axId val="25934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3236</c:v>
                </c:pt>
                <c:pt idx="2">
                  <c:v>#N/A</c:v>
                </c:pt>
                <c:pt idx="3">
                  <c:v>#N/A</c:v>
                </c:pt>
                <c:pt idx="4">
                  <c:v>2423</c:v>
                </c:pt>
                <c:pt idx="5">
                  <c:v>#N/A</c:v>
                </c:pt>
                <c:pt idx="6">
                  <c:v>#N/A</c:v>
                </c:pt>
                <c:pt idx="7">
                  <c:v>1971</c:v>
                </c:pt>
                <c:pt idx="8">
                  <c:v>#N/A</c:v>
                </c:pt>
                <c:pt idx="9">
                  <c:v>#N/A</c:v>
                </c:pt>
                <c:pt idx="10">
                  <c:v>3146</c:v>
                </c:pt>
                <c:pt idx="11">
                  <c:v>#N/A</c:v>
                </c:pt>
                <c:pt idx="12">
                  <c:v>#N/A</c:v>
                </c:pt>
                <c:pt idx="13">
                  <c:v>2281</c:v>
                </c:pt>
                <c:pt idx="14">
                  <c:v>#N/A</c:v>
                </c:pt>
              </c:numCache>
            </c:numRef>
          </c:val>
          <c:smooth val="0"/>
          <c:extLst xmlns:c16r2="http://schemas.microsoft.com/office/drawing/2015/06/chart">
            <c:ext xmlns:c16="http://schemas.microsoft.com/office/drawing/2014/chart" uri="{C3380CC4-5D6E-409C-BE32-E72D297353CC}">
              <c16:uniqueId val="{0000000B-69DD-49DD-9A9C-F12A3D8CA4E8}"/>
            </c:ext>
          </c:extLst>
        </c:ser>
        <c:dLbls>
          <c:showLegendKey val="0"/>
          <c:showVal val="0"/>
          <c:showCatName val="0"/>
          <c:showSerName val="0"/>
          <c:showPercent val="0"/>
          <c:showBubbleSize val="0"/>
        </c:dLbls>
        <c:marker val="1"/>
        <c:smooth val="0"/>
        <c:axId val="259342488"/>
        <c:axId val="259342880"/>
      </c:lineChart>
      <c:catAx>
        <c:axId val="25934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342880"/>
        <c:crosses val="autoZero"/>
        <c:auto val="1"/>
        <c:lblAlgn val="ctr"/>
        <c:lblOffset val="100"/>
        <c:tickLblSkip val="1"/>
        <c:tickMarkSkip val="1"/>
        <c:noMultiLvlLbl val="0"/>
      </c:catAx>
      <c:valAx>
        <c:axId val="2593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4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1286</c:v>
                </c:pt>
                <c:pt idx="1">
                  <c:v>527</c:v>
                </c:pt>
                <c:pt idx="2">
                  <c:v>578</c:v>
                </c:pt>
              </c:numCache>
            </c:numRef>
          </c:val>
          <c:extLst xmlns:c16r2="http://schemas.microsoft.com/office/drawing/2015/06/chart">
            <c:ext xmlns:c16="http://schemas.microsoft.com/office/drawing/2014/chart" uri="{C3380CC4-5D6E-409C-BE32-E72D297353CC}">
              <c16:uniqueId val="{00000000-5C74-447F-AAAE-DE8BD49501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308</c:v>
                </c:pt>
                <c:pt idx="1">
                  <c:v>308</c:v>
                </c:pt>
                <c:pt idx="2">
                  <c:v>308</c:v>
                </c:pt>
              </c:numCache>
            </c:numRef>
          </c:val>
          <c:extLst xmlns:c16r2="http://schemas.microsoft.com/office/drawing/2015/06/chart">
            <c:ext xmlns:c16="http://schemas.microsoft.com/office/drawing/2014/chart" uri="{C3380CC4-5D6E-409C-BE32-E72D297353CC}">
              <c16:uniqueId val="{00000001-5C74-447F-AAAE-DE8BD49501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909</c:v>
                </c:pt>
                <c:pt idx="1">
                  <c:v>862</c:v>
                </c:pt>
                <c:pt idx="2">
                  <c:v>1120</c:v>
                </c:pt>
              </c:numCache>
            </c:numRef>
          </c:val>
          <c:extLst xmlns:c16r2="http://schemas.microsoft.com/office/drawing/2015/06/chart">
            <c:ext xmlns:c16="http://schemas.microsoft.com/office/drawing/2014/chart" uri="{C3380CC4-5D6E-409C-BE32-E72D297353CC}">
              <c16:uniqueId val="{00000002-5C74-447F-AAAE-DE8BD49501D9}"/>
            </c:ext>
          </c:extLst>
        </c:ser>
        <c:dLbls>
          <c:showLegendKey val="0"/>
          <c:showVal val="0"/>
          <c:showCatName val="0"/>
          <c:showSerName val="0"/>
          <c:showPercent val="0"/>
          <c:showBubbleSize val="0"/>
        </c:dLbls>
        <c:gapWidth val="120"/>
        <c:overlap val="100"/>
        <c:axId val="259344056"/>
        <c:axId val="259344448"/>
      </c:barChart>
      <c:catAx>
        <c:axId val="25934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9344448"/>
        <c:crosses val="autoZero"/>
        <c:auto val="1"/>
        <c:lblAlgn val="ctr"/>
        <c:lblOffset val="100"/>
        <c:tickLblSkip val="1"/>
        <c:tickMarkSkip val="1"/>
        <c:noMultiLvlLbl val="0"/>
      </c:catAx>
      <c:valAx>
        <c:axId val="259344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934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合併以来、地方債の借入を抑制してきたことから、平成２０年度以降、元利償還金は減少してきている。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平成２７年度決算において実質公債費比率の分子が上昇したのは、本町が構成団体となっている上益城消防組合の起債償還分（</a:t>
          </a:r>
          <a:r>
            <a:rPr kumimoji="1" lang="en-US" altLang="ja-JP" sz="1400">
              <a:latin typeface="ＭＳ ゴシック" pitchFamily="49" charset="-128"/>
              <a:ea typeface="ＭＳ ゴシック" pitchFamily="49" charset="-128"/>
            </a:rPr>
            <a:t>38,926</a:t>
          </a:r>
          <a:r>
            <a:rPr kumimoji="1" lang="ja-JP" altLang="en-US" sz="1400">
              <a:latin typeface="ＭＳ ゴシック" pitchFamily="49" charset="-128"/>
              <a:ea typeface="ＭＳ ゴシック" pitchFamily="49" charset="-128"/>
            </a:rPr>
            <a:t>千円）が影響している。これは同組合が庁舎を建設した際のものである。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平成２９年度決算においては、平成２８年熊本地震並びに豪雨災害により多額の地方債借入を要することとなったため、将来その償還金が大きく増加すると見込まれる。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町債の借入を抑制してきたことにより、その残高は減少してきたものの、平成２８年熊本地震及び豪雨災害により、災害復旧事業に係る起債借入を行ったことで、平成２８年度決算では借入額が元利償還金額を</a:t>
          </a:r>
          <a:r>
            <a:rPr kumimoji="1" lang="ja-JP" altLang="en-US" sz="1200">
              <a:solidFill>
                <a:srgbClr val="FF0000"/>
              </a:solidFill>
              <a:latin typeface="ＭＳ ゴシック" pitchFamily="49" charset="-128"/>
              <a:ea typeface="ＭＳ ゴシック" pitchFamily="49" charset="-128"/>
            </a:rPr>
            <a:t>上回った。</a:t>
          </a:r>
          <a:r>
            <a:rPr kumimoji="1" lang="ja-JP" altLang="en-US" sz="1200">
              <a:latin typeface="ＭＳ ゴシック" pitchFamily="49" charset="-128"/>
              <a:ea typeface="ＭＳ ゴシック" pitchFamily="49" charset="-128"/>
            </a:rPr>
            <a:t>合併以降初めて起債残高が増加したものの、平成２９年度決算においては、</a:t>
          </a:r>
          <a:r>
            <a:rPr kumimoji="1" lang="ja-JP" altLang="en-US" sz="1200">
              <a:solidFill>
                <a:srgbClr val="FF0000"/>
              </a:solidFill>
              <a:latin typeface="ＭＳ ゴシック" pitchFamily="49" charset="-128"/>
              <a:ea typeface="ＭＳ ゴシック" pitchFamily="49" charset="-128"/>
            </a:rPr>
            <a:t>○○により減少し、</a:t>
          </a:r>
          <a:r>
            <a:rPr kumimoji="1" lang="ja-JP" altLang="en-US" sz="1200">
              <a:latin typeface="ＭＳ ゴシック" pitchFamily="49" charset="-128"/>
              <a:ea typeface="ＭＳ ゴシック" pitchFamily="49" charset="-128"/>
            </a:rPr>
            <a:t>平成２７年度並み</a:t>
          </a:r>
          <a:r>
            <a:rPr kumimoji="1" lang="ja-JP" altLang="en-US" sz="1200">
              <a:solidFill>
                <a:srgbClr val="FF0000"/>
              </a:solidFill>
              <a:latin typeface="ＭＳ ゴシック" pitchFamily="49" charset="-128"/>
              <a:ea typeface="ＭＳ ゴシック" pitchFamily="49" charset="-128"/>
            </a:rPr>
            <a:t>に戻って</a:t>
          </a:r>
          <a:r>
            <a:rPr kumimoji="1" lang="ja-JP" altLang="en-US" sz="1200">
              <a:latin typeface="ＭＳ ゴシック" pitchFamily="49" charset="-128"/>
              <a:ea typeface="ＭＳ ゴシック" pitchFamily="49" charset="-128"/>
            </a:rPr>
            <a:t>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一方で、災害対応に係る財源確保のため平成２８年度に財政調整基金を約９億円取り崩したことにより、平成２９年度決算時点での基金残高は</a:t>
          </a:r>
          <a:r>
            <a:rPr kumimoji="1" lang="en-US" altLang="ja-JP" sz="1200">
              <a:latin typeface="ＭＳ ゴシック" pitchFamily="49" charset="-128"/>
              <a:ea typeface="ＭＳ ゴシック" pitchFamily="49" charset="-128"/>
            </a:rPr>
            <a:t>577,651</a:t>
          </a:r>
          <a:r>
            <a:rPr kumimoji="1" lang="ja-JP" altLang="en-US" sz="1200">
              <a:latin typeface="ＭＳ ゴシック" pitchFamily="49" charset="-128"/>
              <a:ea typeface="ＭＳ ゴシック" pitchFamily="49" charset="-128"/>
            </a:rPr>
            <a:t>千円となっている。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退職手当負担金は、職員数の減少により今後も下降する見込みである。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災害により将来負担となる地方債残高の増加、基金残高の減少、さらには普通交付税の合併算定替の縮減により、引き続き厳しい財政運営となる。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財政調整基金については、平成２８年度に９億円の取崩しを行ったことを受けて平成２９年度残高は５７８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円となっている。減債基金については新たな積み増し取崩しは行っていない。その他特定目的基金については、新たに平成２８年熊本地震復興基金を創設し１８２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4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財政調整基金については残高水準の目安を設定し財政状況を勘案しながら積み増しを行う。その他特定目的基金については基金の使途に応じて積み増し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取崩しを行いながら各種施策を実施していく。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町の公共施設の整備に要する経費の財源に活用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平成２８年熊本地震による災害からの早期の復興を図るために必要な経費の財源に活用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山都町ふるさと応援寄附条例に基づき実施する事業に必要な経費の財源に活用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地域の実情に応じ、かつ、創意工夫を生かした町内の求職者を雇い入れて行う雇用機会の創出を促進するために実施</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する事業に必要な経費の財源に活用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学校教育施設の整備に要する経費の財源に活用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平成２９年度においては、新たに平成２８年熊本地震復興基金を創設し積立て（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千円）を行い、学校教育施設整備基金（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について積み増しを行っている。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の老朽化対策が急務であることから、学校教育施設整備基金においては、毎年度必要に応じて取崩し改修・修繕を行っていく。その他の基金においては、財政状況を勘案しながら必要に応じて積み増し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熊本地震及び豪雨災害などの各種災害復旧事業や財政支援の対象外となる町関与の観光施設の復旧事業等に係る財政需要に対して、平成２８年度に約９億円を取り崩して対応したことにより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９年度は当初予算が骨格予算であったことから、６月補正において政策的経費（農林振興事業、道路関連事業、災害復旧事業等）を計上した際にその財源として２億円取り崩し、２．５億円積み戻したことから５千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））の１５％（約１０億円）を基金残高水準の目安として確保したいと考えていることから、財政状況に勘案しながら積み増して緊急的な財政不足に備えていく。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平成２９年度末の地方債残高は約８８億円、元利償還額は約１１億円となっており、この元利償還金の返済分として３億円保有している状況。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総合体育館建設事業においても起債を行う予定であることから、借入状況を精査しながら繰上償還も検討していく。新たな積み増しは検討していないが、起債の借入状況を勘案しながら必要に応じて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全国平均、県平均より下回り、類似団体でも下位の数値となっている。町内の法人は中小規模で、その数も少なく経営基盤が弱い。また、若年者の流出により生産年齢人口も減少している。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策定した「山の都総合戦略」では、町の特性を活かした産業振興を図ることを目標としており、、特産品開発やそれらの販売支援を行うなど、雇用促進のための施策の着実な実施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94192</xdr:rowOff>
    </xdr:to>
    <xdr:cxnSp macro="">
      <xdr:nvCxnSpPr>
        <xdr:cNvPr id="75" name="直線コネクタ 74"/>
        <xdr:cNvCxnSpPr/>
      </xdr:nvCxnSpPr>
      <xdr:spPr>
        <a:xfrm flipV="1">
          <a:off x="2336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全国平均及び県平均より下回っているが、前年度と比較すると５．６ポイント上昇している。これは、普通交付税の合併特例措置の縮減により交付額が</a:t>
          </a:r>
          <a:r>
            <a:rPr kumimoji="1" lang="en-US" altLang="ja-JP" sz="1300">
              <a:latin typeface="ＭＳ Ｐゴシック" panose="020B0600070205080204" pitchFamily="50" charset="-128"/>
              <a:ea typeface="ＭＳ Ｐゴシック" panose="020B0600070205080204" pitchFamily="50" charset="-128"/>
            </a:rPr>
            <a:t>318,113</a:t>
          </a:r>
          <a:r>
            <a:rPr kumimoji="1" lang="ja-JP" altLang="en-US" sz="1300">
              <a:latin typeface="ＭＳ Ｐゴシック" panose="020B0600070205080204" pitchFamily="50" charset="-128"/>
              <a:ea typeface="ＭＳ Ｐゴシック" panose="020B0600070205080204" pitchFamily="50" charset="-128"/>
            </a:rPr>
            <a:t>千円減額となったことに加え、臨時財政対策債（発行限度額：</a:t>
          </a:r>
          <a:r>
            <a:rPr kumimoji="1" lang="en-US" altLang="ja-JP" sz="1300">
              <a:latin typeface="ＭＳ Ｐゴシック" panose="020B0600070205080204" pitchFamily="50" charset="-128"/>
              <a:ea typeface="ＭＳ Ｐゴシック" panose="020B0600070205080204" pitchFamily="50" charset="-128"/>
            </a:rPr>
            <a:t>287,530</a:t>
          </a:r>
          <a:r>
            <a:rPr kumimoji="1" lang="ja-JP" altLang="en-US" sz="1300">
              <a:latin typeface="ＭＳ Ｐゴシック" panose="020B0600070205080204" pitchFamily="50" charset="-128"/>
              <a:ea typeface="ＭＳ Ｐゴシック" panose="020B0600070205080204" pitchFamily="50" charset="-128"/>
            </a:rPr>
            <a:t>千円）を起債しなかったことによるものである。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平成２８年熊本地震、以降毎年発生する各種災害により地方債借入の増加が見込まれるが、今後も引き続き町債に頼らない財政運営に努めるとともに、職員数の適正化を図り、経常経費を抑制していく。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61</xdr:row>
      <xdr:rowOff>37338</xdr:rowOff>
    </xdr:to>
    <xdr:cxnSp macro="">
      <xdr:nvCxnSpPr>
        <xdr:cNvPr id="130" name="直線コネクタ 129"/>
        <xdr:cNvCxnSpPr/>
      </xdr:nvCxnSpPr>
      <xdr:spPr>
        <a:xfrm>
          <a:off x="4114800" y="1022553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60</xdr:row>
      <xdr:rowOff>20574</xdr:rowOff>
    </xdr:to>
    <xdr:cxnSp macro="">
      <xdr:nvCxnSpPr>
        <xdr:cNvPr id="133" name="直線コネクタ 132"/>
        <xdr:cNvCxnSpPr/>
      </xdr:nvCxnSpPr>
      <xdr:spPr>
        <a:xfrm flipV="1">
          <a:off x="3225800" y="102255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20574</xdr:rowOff>
    </xdr:to>
    <xdr:cxnSp macro="">
      <xdr:nvCxnSpPr>
        <xdr:cNvPr id="136" name="直線コネクタ 135"/>
        <xdr:cNvCxnSpPr/>
      </xdr:nvCxnSpPr>
      <xdr:spPr>
        <a:xfrm>
          <a:off x="2336800" y="10307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20574</xdr:rowOff>
    </xdr:to>
    <xdr:cxnSp macro="">
      <xdr:nvCxnSpPr>
        <xdr:cNvPr id="139" name="直線コネクタ 138"/>
        <xdr:cNvCxnSpPr/>
      </xdr:nvCxnSpPr>
      <xdr:spPr>
        <a:xfrm>
          <a:off x="1447800" y="102786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1" name="楕円 150"/>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2" name="テキスト ボックス 151"/>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3" name="楕円 152"/>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4" name="テキスト ボックス 153"/>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数値が類似団体及び各平均値より大きく上回っているのは主に人件費に要因がある。これまで総合支所方式を採用しており、保育所や老人ホームに加え、ゴミ処理施設やし尿処理施設等の衛生施設も直営で行っていることから職員数が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これらのことから、平成２８年度には総合支所を支所に改め、保育所については３園を１園に統合したほか、平成３０年度には老人ホームを民営化するなど引き続き人件費の抑制に努めていく。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66579</xdr:rowOff>
    </xdr:from>
    <xdr:to>
      <xdr:col>23</xdr:col>
      <xdr:colOff>133350</xdr:colOff>
      <xdr:row>85</xdr:row>
      <xdr:rowOff>93639</xdr:rowOff>
    </xdr:to>
    <xdr:cxnSp macro="">
      <xdr:nvCxnSpPr>
        <xdr:cNvPr id="191" name="直線コネクタ 190"/>
        <xdr:cNvCxnSpPr/>
      </xdr:nvCxnSpPr>
      <xdr:spPr>
        <a:xfrm flipV="1">
          <a:off x="4114800" y="14639829"/>
          <a:ext cx="8382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2558</xdr:rowOff>
    </xdr:from>
    <xdr:to>
      <xdr:col>19</xdr:col>
      <xdr:colOff>133350</xdr:colOff>
      <xdr:row>85</xdr:row>
      <xdr:rowOff>93639</xdr:rowOff>
    </xdr:to>
    <xdr:cxnSp macro="">
      <xdr:nvCxnSpPr>
        <xdr:cNvPr id="194" name="直線コネクタ 193"/>
        <xdr:cNvCxnSpPr/>
      </xdr:nvCxnSpPr>
      <xdr:spPr>
        <a:xfrm>
          <a:off x="3225800" y="14575808"/>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166185</xdr:rowOff>
    </xdr:from>
    <xdr:to>
      <xdr:col>15</xdr:col>
      <xdr:colOff>82550</xdr:colOff>
      <xdr:row>85</xdr:row>
      <xdr:rowOff>2558</xdr:rowOff>
    </xdr:to>
    <xdr:cxnSp macro="">
      <xdr:nvCxnSpPr>
        <xdr:cNvPr id="197" name="直線コネクタ 196"/>
        <xdr:cNvCxnSpPr/>
      </xdr:nvCxnSpPr>
      <xdr:spPr>
        <a:xfrm>
          <a:off x="2336800" y="14567985"/>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70746</xdr:rowOff>
    </xdr:from>
    <xdr:to>
      <xdr:col>11</xdr:col>
      <xdr:colOff>31750</xdr:colOff>
      <xdr:row>84</xdr:row>
      <xdr:rowOff>166185</xdr:rowOff>
    </xdr:to>
    <xdr:cxnSp macro="">
      <xdr:nvCxnSpPr>
        <xdr:cNvPr id="200" name="直線コネクタ 199"/>
        <xdr:cNvCxnSpPr/>
      </xdr:nvCxnSpPr>
      <xdr:spPr>
        <a:xfrm>
          <a:off x="1447800" y="14472546"/>
          <a:ext cx="889000" cy="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15779</xdr:rowOff>
    </xdr:from>
    <xdr:to>
      <xdr:col>23</xdr:col>
      <xdr:colOff>184150</xdr:colOff>
      <xdr:row>85</xdr:row>
      <xdr:rowOff>117379</xdr:rowOff>
    </xdr:to>
    <xdr:sp macro="" textlink="">
      <xdr:nvSpPr>
        <xdr:cNvPr id="210" name="楕円 209"/>
        <xdr:cNvSpPr/>
      </xdr:nvSpPr>
      <xdr:spPr>
        <a:xfrm>
          <a:off x="4902200" y="14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159306</xdr:rowOff>
    </xdr:from>
    <xdr:ext cx="762000" cy="259045"/>
    <xdr:sp macro="" textlink="">
      <xdr:nvSpPr>
        <xdr:cNvPr id="211" name="人件費・物件費等の状況該当値テキスト"/>
        <xdr:cNvSpPr txBox="1"/>
      </xdr:nvSpPr>
      <xdr:spPr>
        <a:xfrm>
          <a:off x="5041900" y="1456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42839</xdr:rowOff>
    </xdr:from>
    <xdr:to>
      <xdr:col>19</xdr:col>
      <xdr:colOff>184150</xdr:colOff>
      <xdr:row>85</xdr:row>
      <xdr:rowOff>144439</xdr:rowOff>
    </xdr:to>
    <xdr:sp macro="" textlink="">
      <xdr:nvSpPr>
        <xdr:cNvPr id="212" name="楕円 211"/>
        <xdr:cNvSpPr/>
      </xdr:nvSpPr>
      <xdr:spPr>
        <a:xfrm>
          <a:off x="4064000" y="14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129216</xdr:rowOff>
    </xdr:from>
    <xdr:ext cx="736600" cy="259045"/>
    <xdr:sp macro="" textlink="">
      <xdr:nvSpPr>
        <xdr:cNvPr id="213" name="テキスト ボックス 212"/>
        <xdr:cNvSpPr txBox="1"/>
      </xdr:nvSpPr>
      <xdr:spPr>
        <a:xfrm>
          <a:off x="3733800" y="1470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123208</xdr:rowOff>
    </xdr:from>
    <xdr:to>
      <xdr:col>15</xdr:col>
      <xdr:colOff>133350</xdr:colOff>
      <xdr:row>85</xdr:row>
      <xdr:rowOff>53358</xdr:rowOff>
    </xdr:to>
    <xdr:sp macro="" textlink="">
      <xdr:nvSpPr>
        <xdr:cNvPr id="214" name="楕円 213"/>
        <xdr:cNvSpPr/>
      </xdr:nvSpPr>
      <xdr:spPr>
        <a:xfrm>
          <a:off x="3175000" y="14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38135</xdr:rowOff>
    </xdr:from>
    <xdr:ext cx="762000" cy="259045"/>
    <xdr:sp macro="" textlink="">
      <xdr:nvSpPr>
        <xdr:cNvPr id="215" name="テキスト ボックス 214"/>
        <xdr:cNvSpPr txBox="1"/>
      </xdr:nvSpPr>
      <xdr:spPr>
        <a:xfrm>
          <a:off x="2844800" y="1461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115385</xdr:rowOff>
    </xdr:from>
    <xdr:to>
      <xdr:col>11</xdr:col>
      <xdr:colOff>82550</xdr:colOff>
      <xdr:row>85</xdr:row>
      <xdr:rowOff>45535</xdr:rowOff>
    </xdr:to>
    <xdr:sp macro="" textlink="">
      <xdr:nvSpPr>
        <xdr:cNvPr id="216" name="楕円 215"/>
        <xdr:cNvSpPr/>
      </xdr:nvSpPr>
      <xdr:spPr>
        <a:xfrm>
          <a:off x="2286000" y="145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30312</xdr:rowOff>
    </xdr:from>
    <xdr:ext cx="762000" cy="259045"/>
    <xdr:sp macro="" textlink="">
      <xdr:nvSpPr>
        <xdr:cNvPr id="217" name="テキスト ボックス 216"/>
        <xdr:cNvSpPr txBox="1"/>
      </xdr:nvSpPr>
      <xdr:spPr>
        <a:xfrm>
          <a:off x="1955800" y="146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19946</xdr:rowOff>
    </xdr:from>
    <xdr:to>
      <xdr:col>7</xdr:col>
      <xdr:colOff>31750</xdr:colOff>
      <xdr:row>84</xdr:row>
      <xdr:rowOff>121546</xdr:rowOff>
    </xdr:to>
    <xdr:sp macro="" textlink="">
      <xdr:nvSpPr>
        <xdr:cNvPr id="218" name="楕円 217"/>
        <xdr:cNvSpPr/>
      </xdr:nvSpPr>
      <xdr:spPr>
        <a:xfrm>
          <a:off x="1397000" y="144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106323</xdr:rowOff>
    </xdr:from>
    <xdr:ext cx="762000" cy="259045"/>
    <xdr:sp macro="" textlink="">
      <xdr:nvSpPr>
        <xdr:cNvPr id="219" name="テキスト ボックス 218"/>
        <xdr:cNvSpPr txBox="1"/>
      </xdr:nvSpPr>
      <xdr:spPr>
        <a:xfrm>
          <a:off x="1066800" y="1450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指標の水準は、全国平均を下回る状況にある。本町の特徴として、行政給料表４級（６級制）に格付けされる職員が全体の３４％を占めることから、昇給等において引き続き見直しを行っていく。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81</xdr:row>
      <xdr:rowOff>148771</xdr:rowOff>
    </xdr:to>
    <xdr:cxnSp macro="">
      <xdr:nvCxnSpPr>
        <xdr:cNvPr id="255" name="直線コネクタ 254"/>
        <xdr:cNvCxnSpPr/>
      </xdr:nvCxnSpPr>
      <xdr:spPr>
        <a:xfrm>
          <a:off x="16179800" y="14036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84</xdr:row>
      <xdr:rowOff>13607</xdr:rowOff>
    </xdr:to>
    <xdr:cxnSp macro="">
      <xdr:nvCxnSpPr>
        <xdr:cNvPr id="258" name="直線コネクタ 257"/>
        <xdr:cNvCxnSpPr/>
      </xdr:nvCxnSpPr>
      <xdr:spPr>
        <a:xfrm flipV="1">
          <a:off x="15290800" y="1403622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13607</xdr:rowOff>
    </xdr:to>
    <xdr:cxnSp macro="">
      <xdr:nvCxnSpPr>
        <xdr:cNvPr id="261" name="直線コネクタ 260"/>
        <xdr:cNvCxnSpPr/>
      </xdr:nvCxnSpPr>
      <xdr:spPr>
        <a:xfrm>
          <a:off x="14401800" y="141568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115207</xdr:rowOff>
    </xdr:to>
    <xdr:cxnSp macro="">
      <xdr:nvCxnSpPr>
        <xdr:cNvPr id="264" name="直線コネクタ 263"/>
        <xdr:cNvCxnSpPr/>
      </xdr:nvCxnSpPr>
      <xdr:spPr>
        <a:xfrm flipV="1">
          <a:off x="13512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5" name="給与水準   （国との比較）該当値テキスト"/>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6" name="楕円 275"/>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7" name="テキスト ボックス 276"/>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49184</xdr:rowOff>
    </xdr:from>
    <xdr:ext cx="762000" cy="259045"/>
    <xdr:sp macro="" textlink="">
      <xdr:nvSpPr>
        <xdr:cNvPr id="279" name="テキスト ボックス 278"/>
        <xdr:cNvSpPr txBox="1"/>
      </xdr:nvSpPr>
      <xdr:spPr>
        <a:xfrm>
          <a:off x="14909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2" name="楕円 281"/>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3" name="テキスト ボックス 282"/>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平成１７年２月に３町村（旧矢部町、旧清和村、旧蘇陽町）が合併し、その町域が</a:t>
          </a:r>
          <a:r>
            <a:rPr kumimoji="1" lang="en-US" altLang="ja-JP" sz="1300" baseline="0">
              <a:latin typeface="ＭＳ Ｐゴシック" panose="020B0600070205080204" pitchFamily="50" charset="-128"/>
              <a:ea typeface="ＭＳ Ｐゴシック" panose="020B0600070205080204" pitchFamily="50" charset="-128"/>
            </a:rPr>
            <a:t>544.67k</a:t>
          </a:r>
          <a:r>
            <a:rPr kumimoji="1" lang="ja-JP" altLang="en-US" sz="1300" baseline="0">
              <a:latin typeface="ＭＳ Ｐゴシック" panose="020B0600070205080204" pitchFamily="50" charset="-128"/>
              <a:ea typeface="ＭＳ Ｐゴシック" panose="020B0600070205080204" pitchFamily="50" charset="-128"/>
            </a:rPr>
            <a:t>㎡となった。このため合併後は、旧清和村と旧蘇陽町の役場を総合支所として機能を持たせ運営してきた。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合併後１０年を経過してこの見直しを行い、平成２８年度から総合支所を支所に、農業委員会と隣保館をそれぞれ農林振興課と健康福祉課に統合する機構改革を実施した。また職員の採用数を抑えており、平成２９年度の職員数は３２５名と前年度から６名減となっている。しかし、職員数の水準はまだ高い状況であることから、適正な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63641</xdr:rowOff>
    </xdr:from>
    <xdr:to>
      <xdr:col>81</xdr:col>
      <xdr:colOff>44450</xdr:colOff>
      <xdr:row>65</xdr:row>
      <xdr:rowOff>117263</xdr:rowOff>
    </xdr:to>
    <xdr:cxnSp macro="">
      <xdr:nvCxnSpPr>
        <xdr:cNvPr id="318" name="直線コネクタ 317"/>
        <xdr:cNvCxnSpPr/>
      </xdr:nvCxnSpPr>
      <xdr:spPr>
        <a:xfrm>
          <a:off x="16179800" y="1120789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63641</xdr:rowOff>
    </xdr:from>
    <xdr:to>
      <xdr:col>77</xdr:col>
      <xdr:colOff>44450</xdr:colOff>
      <xdr:row>65</xdr:row>
      <xdr:rowOff>73025</xdr:rowOff>
    </xdr:to>
    <xdr:cxnSp macro="">
      <xdr:nvCxnSpPr>
        <xdr:cNvPr id="321" name="直線コネクタ 320"/>
        <xdr:cNvCxnSpPr/>
      </xdr:nvCxnSpPr>
      <xdr:spPr>
        <a:xfrm flipV="1">
          <a:off x="15290800" y="1120789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73025</xdr:rowOff>
    </xdr:from>
    <xdr:to>
      <xdr:col>72</xdr:col>
      <xdr:colOff>203200</xdr:colOff>
      <xdr:row>65</xdr:row>
      <xdr:rowOff>168204</xdr:rowOff>
    </xdr:to>
    <xdr:cxnSp macro="">
      <xdr:nvCxnSpPr>
        <xdr:cNvPr id="324" name="直線コネクタ 323"/>
        <xdr:cNvCxnSpPr/>
      </xdr:nvCxnSpPr>
      <xdr:spPr>
        <a:xfrm flipV="1">
          <a:off x="14401800" y="11217275"/>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118604</xdr:rowOff>
    </xdr:from>
    <xdr:to>
      <xdr:col>68</xdr:col>
      <xdr:colOff>152400</xdr:colOff>
      <xdr:row>65</xdr:row>
      <xdr:rowOff>168204</xdr:rowOff>
    </xdr:to>
    <xdr:cxnSp macro="">
      <xdr:nvCxnSpPr>
        <xdr:cNvPr id="327" name="直線コネクタ 326"/>
        <xdr:cNvCxnSpPr/>
      </xdr:nvCxnSpPr>
      <xdr:spPr>
        <a:xfrm>
          <a:off x="13512800" y="11262854"/>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66463</xdr:rowOff>
    </xdr:from>
    <xdr:to>
      <xdr:col>81</xdr:col>
      <xdr:colOff>95250</xdr:colOff>
      <xdr:row>65</xdr:row>
      <xdr:rowOff>168063</xdr:rowOff>
    </xdr:to>
    <xdr:sp macro="" textlink="">
      <xdr:nvSpPr>
        <xdr:cNvPr id="337" name="楕円 336"/>
        <xdr:cNvSpPr/>
      </xdr:nvSpPr>
      <xdr:spPr>
        <a:xfrm>
          <a:off x="16967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38540</xdr:rowOff>
    </xdr:from>
    <xdr:ext cx="762000" cy="259045"/>
    <xdr:sp macro="" textlink="">
      <xdr:nvSpPr>
        <xdr:cNvPr id="338" name="定員管理の状況該当値テキスト"/>
        <xdr:cNvSpPr txBox="1"/>
      </xdr:nvSpPr>
      <xdr:spPr>
        <a:xfrm>
          <a:off x="17106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12841</xdr:rowOff>
    </xdr:from>
    <xdr:to>
      <xdr:col>77</xdr:col>
      <xdr:colOff>95250</xdr:colOff>
      <xdr:row>65</xdr:row>
      <xdr:rowOff>114441</xdr:rowOff>
    </xdr:to>
    <xdr:sp macro="" textlink="">
      <xdr:nvSpPr>
        <xdr:cNvPr id="339" name="楕円 338"/>
        <xdr:cNvSpPr/>
      </xdr:nvSpPr>
      <xdr:spPr>
        <a:xfrm>
          <a:off x="16129000" y="111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99218</xdr:rowOff>
    </xdr:from>
    <xdr:ext cx="736600" cy="259045"/>
    <xdr:sp macro="" textlink="">
      <xdr:nvSpPr>
        <xdr:cNvPr id="340" name="テキスト ボックス 339"/>
        <xdr:cNvSpPr txBox="1"/>
      </xdr:nvSpPr>
      <xdr:spPr>
        <a:xfrm>
          <a:off x="15798800" y="112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22225</xdr:rowOff>
    </xdr:from>
    <xdr:to>
      <xdr:col>73</xdr:col>
      <xdr:colOff>44450</xdr:colOff>
      <xdr:row>65</xdr:row>
      <xdr:rowOff>123825</xdr:rowOff>
    </xdr:to>
    <xdr:sp macro="" textlink="">
      <xdr:nvSpPr>
        <xdr:cNvPr id="341" name="楕円 340"/>
        <xdr:cNvSpPr/>
      </xdr:nvSpPr>
      <xdr:spPr>
        <a:xfrm>
          <a:off x="15240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42" name="テキスト ボックス 341"/>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117404</xdr:rowOff>
    </xdr:from>
    <xdr:to>
      <xdr:col>68</xdr:col>
      <xdr:colOff>203200</xdr:colOff>
      <xdr:row>66</xdr:row>
      <xdr:rowOff>47554</xdr:rowOff>
    </xdr:to>
    <xdr:sp macro="" textlink="">
      <xdr:nvSpPr>
        <xdr:cNvPr id="343" name="楕円 342"/>
        <xdr:cNvSpPr/>
      </xdr:nvSpPr>
      <xdr:spPr>
        <a:xfrm>
          <a:off x="14351000" y="112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32331</xdr:rowOff>
    </xdr:from>
    <xdr:ext cx="762000" cy="259045"/>
    <xdr:sp macro="" textlink="">
      <xdr:nvSpPr>
        <xdr:cNvPr id="344" name="テキスト ボックス 343"/>
        <xdr:cNvSpPr txBox="1"/>
      </xdr:nvSpPr>
      <xdr:spPr>
        <a:xfrm>
          <a:off x="14020800" y="113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67804</xdr:rowOff>
    </xdr:from>
    <xdr:to>
      <xdr:col>64</xdr:col>
      <xdr:colOff>152400</xdr:colOff>
      <xdr:row>65</xdr:row>
      <xdr:rowOff>169404</xdr:rowOff>
    </xdr:to>
    <xdr:sp macro="" textlink="">
      <xdr:nvSpPr>
        <xdr:cNvPr id="345" name="楕円 344"/>
        <xdr:cNvSpPr/>
      </xdr:nvSpPr>
      <xdr:spPr>
        <a:xfrm>
          <a:off x="13462000" y="112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154181</xdr:rowOff>
    </xdr:from>
    <xdr:ext cx="762000" cy="259045"/>
    <xdr:sp macro="" textlink="">
      <xdr:nvSpPr>
        <xdr:cNvPr id="346" name="テキスト ボックス 345"/>
        <xdr:cNvSpPr txBox="1"/>
      </xdr:nvSpPr>
      <xdr:spPr>
        <a:xfrm>
          <a:off x="13131800" y="112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借入の抑制による一般会計の公債費の減少（対前年比</a:t>
          </a:r>
          <a:r>
            <a:rPr kumimoji="1" lang="en-US" altLang="ja-JP" sz="1300">
              <a:latin typeface="ＭＳ Ｐゴシック" panose="020B0600070205080204" pitchFamily="50" charset="-128"/>
              <a:ea typeface="ＭＳ Ｐゴシック" panose="020B0600070205080204" pitchFamily="50" charset="-128"/>
            </a:rPr>
            <a:t>208,995</a:t>
          </a:r>
          <a:r>
            <a:rPr kumimoji="1" lang="ja-JP" altLang="en-US" sz="1300">
              <a:latin typeface="ＭＳ Ｐゴシック" panose="020B0600070205080204" pitchFamily="50" charset="-128"/>
              <a:ea typeface="ＭＳ Ｐゴシック" panose="020B0600070205080204" pitchFamily="50" charset="-128"/>
            </a:rPr>
            <a:t>千円）のため前年度より０．４ポイント減少した。</a:t>
          </a:r>
          <a:r>
            <a:rPr kumimoji="1" lang="ja-JP" altLang="ja-JP" sz="1300">
              <a:solidFill>
                <a:schemeClr val="dk1"/>
              </a:solidFill>
              <a:effectLst/>
              <a:latin typeface="+mn-lt"/>
              <a:ea typeface="+mn-ea"/>
              <a:cs typeface="+mn-cs"/>
            </a:rPr>
            <a:t>平成２８年熊本地震以降毎年発生する各種災害により地方債借入の増加が見込まれるが、</a:t>
          </a:r>
          <a:r>
            <a:rPr kumimoji="1" lang="ja-JP" altLang="en-US" sz="1300">
              <a:solidFill>
                <a:schemeClr val="dk1"/>
              </a:solidFill>
              <a:effectLst/>
              <a:latin typeface="+mn-lt"/>
              <a:ea typeface="+mn-ea"/>
              <a:cs typeface="+mn-cs"/>
            </a:rPr>
            <a:t>今後も借入を抑制するとともに、借入れる町債も交付税措置が高いものに限ることで、財政負担の減少を図る。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54328</xdr:rowOff>
    </xdr:from>
    <xdr:to>
      <xdr:col>81</xdr:col>
      <xdr:colOff>44450</xdr:colOff>
      <xdr:row>38</xdr:row>
      <xdr:rowOff>107950</xdr:rowOff>
    </xdr:to>
    <xdr:cxnSp macro="">
      <xdr:nvCxnSpPr>
        <xdr:cNvPr id="381" name="直線コネクタ 380"/>
        <xdr:cNvCxnSpPr/>
      </xdr:nvCxnSpPr>
      <xdr:spPr>
        <a:xfrm flipV="1">
          <a:off x="16179800" y="656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3528</xdr:rowOff>
    </xdr:to>
    <xdr:cxnSp macro="">
      <xdr:nvCxnSpPr>
        <xdr:cNvPr id="384" name="直線コネクタ 383"/>
        <xdr:cNvCxnSpPr/>
      </xdr:nvCxnSpPr>
      <xdr:spPr>
        <a:xfrm flipV="1">
          <a:off x="15290800" y="66230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3528</xdr:rowOff>
    </xdr:from>
    <xdr:to>
      <xdr:col>72</xdr:col>
      <xdr:colOff>203200</xdr:colOff>
      <xdr:row>39</xdr:row>
      <xdr:rowOff>70555</xdr:rowOff>
    </xdr:to>
    <xdr:cxnSp macro="">
      <xdr:nvCxnSpPr>
        <xdr:cNvPr id="387" name="直線コネクタ 386"/>
        <xdr:cNvCxnSpPr/>
      </xdr:nvCxnSpPr>
      <xdr:spPr>
        <a:xfrm flipV="1">
          <a:off x="14401800" y="669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70555</xdr:rowOff>
    </xdr:from>
    <xdr:to>
      <xdr:col>68</xdr:col>
      <xdr:colOff>152400</xdr:colOff>
      <xdr:row>40</xdr:row>
      <xdr:rowOff>6350</xdr:rowOff>
    </xdr:to>
    <xdr:cxnSp macro="">
      <xdr:nvCxnSpPr>
        <xdr:cNvPr id="390" name="直線コネクタ 389"/>
        <xdr:cNvCxnSpPr/>
      </xdr:nvCxnSpPr>
      <xdr:spPr>
        <a:xfrm flipV="1">
          <a:off x="13512800" y="675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3528</xdr:rowOff>
    </xdr:from>
    <xdr:to>
      <xdr:col>81</xdr:col>
      <xdr:colOff>95250</xdr:colOff>
      <xdr:row>38</xdr:row>
      <xdr:rowOff>105128</xdr:rowOff>
    </xdr:to>
    <xdr:sp macro="" textlink="">
      <xdr:nvSpPr>
        <xdr:cNvPr id="400" name="楕円 399"/>
        <xdr:cNvSpPr/>
      </xdr:nvSpPr>
      <xdr:spPr>
        <a:xfrm>
          <a:off x="16967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20055</xdr:rowOff>
    </xdr:from>
    <xdr:ext cx="762000" cy="259045"/>
    <xdr:sp macro="" textlink="">
      <xdr:nvSpPr>
        <xdr:cNvPr id="401" name="公債費負担の状況該当値テキスト"/>
        <xdr:cNvSpPr txBox="1"/>
      </xdr:nvSpPr>
      <xdr:spPr>
        <a:xfrm>
          <a:off x="17106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124178</xdr:rowOff>
    </xdr:from>
    <xdr:to>
      <xdr:col>73</xdr:col>
      <xdr:colOff>44450</xdr:colOff>
      <xdr:row>39</xdr:row>
      <xdr:rowOff>54328</xdr:rowOff>
    </xdr:to>
    <xdr:sp macro="" textlink="">
      <xdr:nvSpPr>
        <xdr:cNvPr id="404" name="楕円 403"/>
        <xdr:cNvSpPr/>
      </xdr:nvSpPr>
      <xdr:spPr>
        <a:xfrm>
          <a:off x="15240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64505</xdr:rowOff>
    </xdr:from>
    <xdr:ext cx="762000" cy="259045"/>
    <xdr:sp macro="" textlink="">
      <xdr:nvSpPr>
        <xdr:cNvPr id="405" name="テキスト ボックス 404"/>
        <xdr:cNvSpPr txBox="1"/>
      </xdr:nvSpPr>
      <xdr:spPr>
        <a:xfrm>
          <a:off x="14909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19755</xdr:rowOff>
    </xdr:from>
    <xdr:to>
      <xdr:col>68</xdr:col>
      <xdr:colOff>203200</xdr:colOff>
      <xdr:row>39</xdr:row>
      <xdr:rowOff>121355</xdr:rowOff>
    </xdr:to>
    <xdr:sp macro="" textlink="">
      <xdr:nvSpPr>
        <xdr:cNvPr id="406" name="楕円 405"/>
        <xdr:cNvSpPr/>
      </xdr:nvSpPr>
      <xdr:spPr>
        <a:xfrm>
          <a:off x="14351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131532</xdr:rowOff>
    </xdr:from>
    <xdr:ext cx="762000" cy="259045"/>
    <xdr:sp macro="" textlink="">
      <xdr:nvSpPr>
        <xdr:cNvPr id="407" name="テキスト ボックス 406"/>
        <xdr:cNvSpPr txBox="1"/>
      </xdr:nvSpPr>
      <xdr:spPr>
        <a:xfrm>
          <a:off x="14020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8" name="楕円 407"/>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9" name="テキスト ボックス 408"/>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将来負担額は、主に町債発行残高の減少（対前年比△</a:t>
          </a:r>
          <a:r>
            <a:rPr kumimoji="1" lang="en-US" altLang="ja-JP" sz="1300">
              <a:latin typeface="ＭＳ Ｐゴシック" panose="020B0600070205080204" pitchFamily="50" charset="-128"/>
              <a:ea typeface="ＭＳ Ｐゴシック" panose="020B0600070205080204" pitchFamily="50" charset="-128"/>
            </a:rPr>
            <a:t>286,408</a:t>
          </a:r>
          <a:r>
            <a:rPr kumimoji="1" lang="ja-JP" altLang="en-US" sz="1300">
              <a:latin typeface="ＭＳ Ｐゴシック" panose="020B0600070205080204" pitchFamily="50" charset="-128"/>
              <a:ea typeface="ＭＳ Ｐゴシック" panose="020B0600070205080204" pitchFamily="50" charset="-128"/>
            </a:rPr>
            <a:t>千円）、退職手当負担見込み額の減少（対前年比△</a:t>
          </a:r>
          <a:r>
            <a:rPr kumimoji="1" lang="en-US" altLang="ja-JP" sz="1300">
              <a:latin typeface="ＭＳ Ｐゴシック" panose="020B0600070205080204" pitchFamily="50" charset="-128"/>
              <a:ea typeface="ＭＳ Ｐゴシック" panose="020B0600070205080204" pitchFamily="50" charset="-128"/>
            </a:rPr>
            <a:t>138,770</a:t>
          </a:r>
          <a:r>
            <a:rPr kumimoji="1" lang="ja-JP" altLang="en-US" sz="1300">
              <a:latin typeface="ＭＳ Ｐゴシック" panose="020B0600070205080204" pitchFamily="50" charset="-128"/>
              <a:ea typeface="ＭＳ Ｐゴシック" panose="020B0600070205080204" pitchFamily="50" charset="-128"/>
            </a:rPr>
            <a:t>千円）及び充当可能基金の増額（対前年比</a:t>
          </a:r>
          <a:r>
            <a:rPr kumimoji="1" lang="en-US" altLang="ja-JP" sz="1300">
              <a:latin typeface="ＭＳ Ｐゴシック" panose="020B0600070205080204" pitchFamily="50" charset="-128"/>
              <a:ea typeface="ＭＳ Ｐゴシック" panose="020B0600070205080204" pitchFamily="50" charset="-128"/>
            </a:rPr>
            <a:t>302,143</a:t>
          </a:r>
          <a:r>
            <a:rPr kumimoji="1" lang="ja-JP" altLang="en-US" sz="1300">
              <a:latin typeface="ＭＳ Ｐゴシック" panose="020B0600070205080204" pitchFamily="50" charset="-128"/>
              <a:ea typeface="ＭＳ Ｐゴシック" panose="020B0600070205080204" pitchFamily="50" charset="-128"/>
            </a:rPr>
            <a:t>千円）により、前年度より１２ポイントの減少となった。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今後も引き続き町債の発行抑制に努めるとともに、基金の適正な積立てにより将来負担の軽減を図る。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106045</xdr:rowOff>
    </xdr:from>
    <xdr:to>
      <xdr:col>81</xdr:col>
      <xdr:colOff>44450</xdr:colOff>
      <xdr:row>17</xdr:row>
      <xdr:rowOff>95462</xdr:rowOff>
    </xdr:to>
    <xdr:cxnSp macro="">
      <xdr:nvCxnSpPr>
        <xdr:cNvPr id="443" name="直線コネクタ 442"/>
        <xdr:cNvCxnSpPr/>
      </xdr:nvCxnSpPr>
      <xdr:spPr>
        <a:xfrm flipV="1">
          <a:off x="16179800" y="284924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9525</xdr:rowOff>
    </xdr:from>
    <xdr:to>
      <xdr:col>77</xdr:col>
      <xdr:colOff>44450</xdr:colOff>
      <xdr:row>17</xdr:row>
      <xdr:rowOff>95462</xdr:rowOff>
    </xdr:to>
    <xdr:cxnSp macro="">
      <xdr:nvCxnSpPr>
        <xdr:cNvPr id="446" name="直線コネクタ 445"/>
        <xdr:cNvCxnSpPr/>
      </xdr:nvCxnSpPr>
      <xdr:spPr>
        <a:xfrm>
          <a:off x="15290800" y="2752725"/>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9525</xdr:rowOff>
    </xdr:from>
    <xdr:to>
      <xdr:col>72</xdr:col>
      <xdr:colOff>203200</xdr:colOff>
      <xdr:row>16</xdr:row>
      <xdr:rowOff>96661</xdr:rowOff>
    </xdr:to>
    <xdr:cxnSp macro="">
      <xdr:nvCxnSpPr>
        <xdr:cNvPr id="449" name="直線コネクタ 448"/>
        <xdr:cNvCxnSpPr/>
      </xdr:nvCxnSpPr>
      <xdr:spPr>
        <a:xfrm flipV="1">
          <a:off x="14401800" y="2752725"/>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51" name="テキスト ボックス 450"/>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96661</xdr:rowOff>
    </xdr:from>
    <xdr:to>
      <xdr:col>68</xdr:col>
      <xdr:colOff>152400</xdr:colOff>
      <xdr:row>17</xdr:row>
      <xdr:rowOff>65969</xdr:rowOff>
    </xdr:to>
    <xdr:cxnSp macro="">
      <xdr:nvCxnSpPr>
        <xdr:cNvPr id="452" name="直線コネクタ 451"/>
        <xdr:cNvCxnSpPr/>
      </xdr:nvCxnSpPr>
      <xdr:spPr>
        <a:xfrm flipV="1">
          <a:off x="13512800" y="283986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4" name="テキスト ボックス 453"/>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6" name="テキスト ボックス 455"/>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55245</xdr:rowOff>
    </xdr:from>
    <xdr:to>
      <xdr:col>81</xdr:col>
      <xdr:colOff>95250</xdr:colOff>
      <xdr:row>16</xdr:row>
      <xdr:rowOff>156845</xdr:rowOff>
    </xdr:to>
    <xdr:sp macro="" textlink="">
      <xdr:nvSpPr>
        <xdr:cNvPr id="462" name="楕円 461"/>
        <xdr:cNvSpPr/>
      </xdr:nvSpPr>
      <xdr:spPr>
        <a:xfrm>
          <a:off x="169672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27322</xdr:rowOff>
    </xdr:from>
    <xdr:ext cx="762000" cy="259045"/>
    <xdr:sp macro="" textlink="">
      <xdr:nvSpPr>
        <xdr:cNvPr id="463" name="将来負担の状況該当値テキスト"/>
        <xdr:cNvSpPr txBox="1"/>
      </xdr:nvSpPr>
      <xdr:spPr>
        <a:xfrm>
          <a:off x="17106900" y="27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44662</xdr:rowOff>
    </xdr:from>
    <xdr:to>
      <xdr:col>77</xdr:col>
      <xdr:colOff>95250</xdr:colOff>
      <xdr:row>17</xdr:row>
      <xdr:rowOff>146262</xdr:rowOff>
    </xdr:to>
    <xdr:sp macro="" textlink="">
      <xdr:nvSpPr>
        <xdr:cNvPr id="464" name="楕円 463"/>
        <xdr:cNvSpPr/>
      </xdr:nvSpPr>
      <xdr:spPr>
        <a:xfrm>
          <a:off x="16129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131039</xdr:rowOff>
    </xdr:from>
    <xdr:ext cx="736600" cy="259045"/>
    <xdr:sp macro="" textlink="">
      <xdr:nvSpPr>
        <xdr:cNvPr id="465" name="テキスト ボックス 464"/>
        <xdr:cNvSpPr txBox="1"/>
      </xdr:nvSpPr>
      <xdr:spPr>
        <a:xfrm>
          <a:off x="15798800" y="304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66" name="楕円 465"/>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67" name="テキスト ボックス 466"/>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45861</xdr:rowOff>
    </xdr:from>
    <xdr:to>
      <xdr:col>68</xdr:col>
      <xdr:colOff>203200</xdr:colOff>
      <xdr:row>16</xdr:row>
      <xdr:rowOff>147461</xdr:rowOff>
    </xdr:to>
    <xdr:sp macro="" textlink="">
      <xdr:nvSpPr>
        <xdr:cNvPr id="468" name="楕円 467"/>
        <xdr:cNvSpPr/>
      </xdr:nvSpPr>
      <xdr:spPr>
        <a:xfrm>
          <a:off x="14351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157638</xdr:rowOff>
    </xdr:from>
    <xdr:ext cx="762000" cy="259045"/>
    <xdr:sp macro="" textlink="">
      <xdr:nvSpPr>
        <xdr:cNvPr id="469" name="テキスト ボックス 468"/>
        <xdr:cNvSpPr txBox="1"/>
      </xdr:nvSpPr>
      <xdr:spPr>
        <a:xfrm>
          <a:off x="14020800" y="255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15169</xdr:rowOff>
    </xdr:from>
    <xdr:to>
      <xdr:col>64</xdr:col>
      <xdr:colOff>152400</xdr:colOff>
      <xdr:row>17</xdr:row>
      <xdr:rowOff>116769</xdr:rowOff>
    </xdr:to>
    <xdr:sp macro="" textlink="">
      <xdr:nvSpPr>
        <xdr:cNvPr id="470" name="楕円 469"/>
        <xdr:cNvSpPr/>
      </xdr:nvSpPr>
      <xdr:spPr>
        <a:xfrm>
          <a:off x="13462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126946</xdr:rowOff>
    </xdr:from>
    <xdr:ext cx="762000" cy="259045"/>
    <xdr:sp macro="" textlink="">
      <xdr:nvSpPr>
        <xdr:cNvPr id="471" name="テキスト ボックス 470"/>
        <xdr:cNvSpPr txBox="1"/>
      </xdr:nvSpPr>
      <xdr:spPr>
        <a:xfrm>
          <a:off x="13131800" y="269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新規職員採用抑制による職員数の減少により、数値は減少傾向にあったが、平成２９年度決算においては、一般職の給与減（△</a:t>
          </a:r>
          <a:r>
            <a:rPr kumimoji="1" lang="en-US" altLang="ja-JP" sz="1200">
              <a:latin typeface="ＭＳ Ｐゴシック" panose="020B0600070205080204" pitchFamily="50" charset="-128"/>
              <a:ea typeface="ＭＳ Ｐゴシック" panose="020B0600070205080204" pitchFamily="50" charset="-128"/>
            </a:rPr>
            <a:t>60,232</a:t>
          </a:r>
          <a:r>
            <a:rPr kumimoji="1" lang="ja-JP" altLang="en-US" sz="1200">
              <a:latin typeface="ＭＳ Ｐゴシック" panose="020B0600070205080204" pitchFamily="50" charset="-128"/>
              <a:ea typeface="ＭＳ Ｐゴシック" panose="020B0600070205080204" pitchFamily="50" charset="-128"/>
            </a:rPr>
            <a:t>千円）等により、経常経費充当一般財源は減少したものの、経常一般財源においても、合併算定替による普通交付税の縮減（△</a:t>
          </a:r>
          <a:r>
            <a:rPr kumimoji="1" lang="en-US" altLang="ja-JP" sz="1200">
              <a:latin typeface="ＭＳ Ｐゴシック" panose="020B0600070205080204" pitchFamily="50" charset="-128"/>
              <a:ea typeface="ＭＳ Ｐゴシック" panose="020B0600070205080204" pitchFamily="50" charset="-128"/>
            </a:rPr>
            <a:t>318,113</a:t>
          </a:r>
          <a:r>
            <a:rPr kumimoji="1" lang="ja-JP" altLang="en-US" sz="1200">
              <a:latin typeface="ＭＳ Ｐゴシック" panose="020B0600070205080204" pitchFamily="50" charset="-128"/>
              <a:ea typeface="ＭＳ Ｐゴシック" panose="020B0600070205080204" pitchFamily="50" charset="-128"/>
            </a:rPr>
            <a:t>千円）、臨時財政対策債を起債しなかった（発行限度額</a:t>
          </a:r>
          <a:r>
            <a:rPr kumimoji="1" lang="en-US" altLang="ja-JP" sz="1200">
              <a:latin typeface="ＭＳ Ｐゴシック" panose="020B0600070205080204" pitchFamily="50" charset="-128"/>
              <a:ea typeface="ＭＳ Ｐゴシック" panose="020B0600070205080204" pitchFamily="50" charset="-128"/>
            </a:rPr>
            <a:t>:287,530</a:t>
          </a:r>
          <a:r>
            <a:rPr kumimoji="1" lang="ja-JP" altLang="en-US" sz="1200">
              <a:latin typeface="ＭＳ Ｐゴシック" panose="020B0600070205080204" pitchFamily="50" charset="-128"/>
              <a:ea typeface="ＭＳ Ｐゴシック" panose="020B0600070205080204" pitchFamily="50" charset="-128"/>
            </a:rPr>
            <a:t>千円）ことを受けて、１．４ポイント上昇している。今後も新規職員採用数の抑制と組織の見直し等により職員数の適正化を図っていく。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158750</xdr:rowOff>
    </xdr:to>
    <xdr:cxnSp macro="">
      <xdr:nvCxnSpPr>
        <xdr:cNvPr id="66" name="直線コネクタ 65"/>
        <xdr:cNvCxnSpPr/>
      </xdr:nvCxnSpPr>
      <xdr:spPr>
        <a:xfrm>
          <a:off x="3987800" y="6667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40</xdr:row>
      <xdr:rowOff>63500</xdr:rowOff>
    </xdr:to>
    <xdr:cxnSp macro="">
      <xdr:nvCxnSpPr>
        <xdr:cNvPr id="69" name="直線コネクタ 68"/>
        <xdr:cNvCxnSpPr/>
      </xdr:nvCxnSpPr>
      <xdr:spPr>
        <a:xfrm flipV="1">
          <a:off x="3098800" y="6667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95250</xdr:rowOff>
    </xdr:from>
    <xdr:to>
      <xdr:col>15</xdr:col>
      <xdr:colOff>98425</xdr:colOff>
      <xdr:row>40</xdr:row>
      <xdr:rowOff>63500</xdr:rowOff>
    </xdr:to>
    <xdr:cxnSp macro="">
      <xdr:nvCxnSpPr>
        <xdr:cNvPr id="72" name="直線コネクタ 71"/>
        <xdr:cNvCxnSpPr/>
      </xdr:nvCxnSpPr>
      <xdr:spPr>
        <a:xfrm>
          <a:off x="2209800" y="6781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39</xdr:row>
      <xdr:rowOff>95250</xdr:rowOff>
    </xdr:to>
    <xdr:cxnSp macro="">
      <xdr:nvCxnSpPr>
        <xdr:cNvPr id="75" name="直線コネクタ 74"/>
        <xdr:cNvCxnSpPr/>
      </xdr:nvCxnSpPr>
      <xdr:spPr>
        <a:xfrm>
          <a:off x="13208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xdr:rowOff>
    </xdr:from>
    <xdr:to>
      <xdr:col>15</xdr:col>
      <xdr:colOff>149225</xdr:colOff>
      <xdr:row>40</xdr:row>
      <xdr:rowOff>114300</xdr:rowOff>
    </xdr:to>
    <xdr:sp macro="" textlink="">
      <xdr:nvSpPr>
        <xdr:cNvPr id="89" name="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44450</xdr:rowOff>
    </xdr:from>
    <xdr:to>
      <xdr:col>11</xdr:col>
      <xdr:colOff>60325</xdr:colOff>
      <xdr:row>39</xdr:row>
      <xdr:rowOff>146050</xdr:rowOff>
    </xdr:to>
    <xdr:sp macro="" textlink="">
      <xdr:nvSpPr>
        <xdr:cNvPr id="91" name="楕円 90"/>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2" name="テキスト ボックス 91"/>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31750</xdr:rowOff>
    </xdr:from>
    <xdr:to>
      <xdr:col>6</xdr:col>
      <xdr:colOff>171450</xdr:colOff>
      <xdr:row>39</xdr:row>
      <xdr:rowOff>133350</xdr:rowOff>
    </xdr:to>
    <xdr:sp macro="" textlink="">
      <xdr:nvSpPr>
        <xdr:cNvPr id="93" name="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塵芥処理総務費の増（</a:t>
          </a:r>
          <a:r>
            <a:rPr kumimoji="1" lang="en-US" altLang="ja-JP" sz="1200" baseline="0">
              <a:latin typeface="ＭＳ Ｐゴシック" panose="020B0600070205080204" pitchFamily="50" charset="-128"/>
              <a:ea typeface="ＭＳ Ｐゴシック" panose="020B0600070205080204" pitchFamily="50" charset="-128"/>
            </a:rPr>
            <a:t>11,894</a:t>
          </a:r>
          <a:r>
            <a:rPr kumimoji="1" lang="ja-JP" altLang="en-US" sz="1200" baseline="0">
              <a:latin typeface="ＭＳ Ｐゴシック" panose="020B0600070205080204" pitchFamily="50" charset="-128"/>
              <a:ea typeface="ＭＳ Ｐゴシック" panose="020B0600070205080204" pitchFamily="50" charset="-128"/>
            </a:rPr>
            <a:t>千円）、鳥獣処理加工施設整備費の増（</a:t>
          </a:r>
          <a:r>
            <a:rPr kumimoji="1" lang="en-US" altLang="ja-JP" sz="1200" baseline="0">
              <a:latin typeface="ＭＳ Ｐゴシック" panose="020B0600070205080204" pitchFamily="50" charset="-128"/>
              <a:ea typeface="ＭＳ Ｐゴシック" panose="020B0600070205080204" pitchFamily="50" charset="-128"/>
            </a:rPr>
            <a:t>6,637</a:t>
          </a:r>
          <a:r>
            <a:rPr kumimoji="1" lang="ja-JP" altLang="en-US" sz="1200" baseline="0">
              <a:latin typeface="ＭＳ Ｐゴシック" panose="020B0600070205080204" pitchFamily="50" charset="-128"/>
              <a:ea typeface="ＭＳ Ｐゴシック" panose="020B0600070205080204" pitchFamily="50" charset="-128"/>
            </a:rPr>
            <a:t>千円）等を受け全国平均を上回り、前年度から１．９ポイント上昇した。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これまで指定管理者制度を導入して、各施設の維持管理を委託するなど、物件費の多くを占める委託料は増加傾向にある。一方、その委託先には民間事業者が参入し、コスト削減効果も見られる。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今後も普段の見直しを行い事務経費、施設管理経費の抑制に努める。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17</xdr:row>
      <xdr:rowOff>20864</xdr:rowOff>
    </xdr:to>
    <xdr:cxnSp macro="">
      <xdr:nvCxnSpPr>
        <xdr:cNvPr id="129" name="直線コネクタ 128"/>
        <xdr:cNvCxnSpPr/>
      </xdr:nvCxnSpPr>
      <xdr:spPr>
        <a:xfrm>
          <a:off x="15671800" y="262527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53521</xdr:rowOff>
    </xdr:to>
    <xdr:cxnSp macro="">
      <xdr:nvCxnSpPr>
        <xdr:cNvPr id="132" name="直線コネクタ 131"/>
        <xdr:cNvCxnSpPr/>
      </xdr:nvCxnSpPr>
      <xdr:spPr>
        <a:xfrm>
          <a:off x="14782800" y="2608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5" name="直線コネクタ 134"/>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20864</xdr:rowOff>
    </xdr:to>
    <xdr:cxnSp macro="">
      <xdr:nvCxnSpPr>
        <xdr:cNvPr id="138" name="直線コネクタ 137"/>
        <xdr:cNvCxnSpPr/>
      </xdr:nvCxnSpPr>
      <xdr:spPr>
        <a:xfrm>
          <a:off x="13004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48" name="楕円 147"/>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49" name="物件費該当値テキスト"/>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3" name="テキスト ボックス 152"/>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私立保育園運営費負担金の減（△</a:t>
          </a:r>
          <a:r>
            <a:rPr kumimoji="1" lang="en-US" altLang="ja-JP" sz="1300">
              <a:latin typeface="ＭＳ Ｐゴシック" panose="020B0600070205080204" pitchFamily="50" charset="-128"/>
              <a:ea typeface="ＭＳ Ｐゴシック" panose="020B0600070205080204" pitchFamily="50" charset="-128"/>
            </a:rPr>
            <a:t>18,302</a:t>
          </a:r>
          <a:r>
            <a:rPr kumimoji="1" lang="ja-JP" altLang="en-US" sz="1300">
              <a:latin typeface="ＭＳ Ｐゴシック" panose="020B0600070205080204" pitchFamily="50" charset="-128"/>
              <a:ea typeface="ＭＳ Ｐゴシック" panose="020B0600070205080204" pitchFamily="50" charset="-128"/>
            </a:rPr>
            <a:t>千円）等の影響により経常経費充当一般財源は△</a:t>
          </a:r>
          <a:r>
            <a:rPr kumimoji="1" lang="en-US" altLang="ja-JP" sz="1300">
              <a:latin typeface="ＭＳ Ｐゴシック" panose="020B0600070205080204" pitchFamily="50" charset="-128"/>
              <a:ea typeface="ＭＳ Ｐゴシック" panose="020B0600070205080204" pitchFamily="50" charset="-128"/>
            </a:rPr>
            <a:t>12,747</a:t>
          </a:r>
          <a:r>
            <a:rPr kumimoji="1" lang="ja-JP" altLang="en-US" sz="1300">
              <a:latin typeface="ＭＳ Ｐゴシック" panose="020B0600070205080204" pitchFamily="50" charset="-128"/>
              <a:ea typeface="ＭＳ Ｐゴシック" panose="020B0600070205080204" pitchFamily="50" charset="-128"/>
            </a:rPr>
            <a:t>千円減となったが、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経常一般財源においても、合併算定替による普通交付税の縮減（△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千円）、臨時財政対策債を起債しなかった（発行限度額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:287,530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千円）ことを受けて、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扶助費の抑制は性質上容易ではないが、過大にならないように適正な対応に努める。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53522</xdr:rowOff>
    </xdr:to>
    <xdr:cxnSp macro="">
      <xdr:nvCxnSpPr>
        <xdr:cNvPr id="195" name="直線コネクタ 194"/>
        <xdr:cNvCxnSpPr/>
      </xdr:nvCxnSpPr>
      <xdr:spPr>
        <a:xfrm>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8" name="直線コネクタ 197"/>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159657</xdr:rowOff>
    </xdr:to>
    <xdr:cxnSp macro="">
      <xdr:nvCxnSpPr>
        <xdr:cNvPr id="201" name="直線コネクタ 200"/>
        <xdr:cNvCxnSpPr/>
      </xdr:nvCxnSpPr>
      <xdr:spPr>
        <a:xfrm>
          <a:off x="1320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その他に係るもののほとんどは繰出金である。平成２９年度は国民健康保険特別会計（</a:t>
          </a:r>
          <a:r>
            <a:rPr kumimoji="1" lang="en-US" altLang="ja-JP" sz="1200">
              <a:latin typeface="ＭＳ Ｐゴシック" panose="020B0600070205080204" pitchFamily="50" charset="-128"/>
              <a:ea typeface="ＭＳ Ｐゴシック" panose="020B0600070205080204" pitchFamily="50" charset="-128"/>
            </a:rPr>
            <a:t>42,231</a:t>
          </a:r>
          <a:r>
            <a:rPr kumimoji="1" lang="ja-JP" altLang="en-US" sz="1200">
              <a:latin typeface="ＭＳ Ｐゴシック" panose="020B0600070205080204" pitchFamily="50" charset="-128"/>
              <a:ea typeface="ＭＳ Ｐゴシック" panose="020B0600070205080204" pitchFamily="50" charset="-128"/>
            </a:rPr>
            <a:t>千円）等が増加した。数値は類似団体を下回るものの、後期高齢者医療特別会計、介護保険特別会計に係るものが多くを占めている状況である。また、簡易水道における未普及地解消のための事業に係る簡易水道特別会計への繰出も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特別会計は独立採算を原則とし、一般会計からの繰出しは繰出基準に基づくよう極力努める。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139700</xdr:rowOff>
    </xdr:from>
    <xdr:to>
      <xdr:col>82</xdr:col>
      <xdr:colOff>107950</xdr:colOff>
      <xdr:row>56</xdr:row>
      <xdr:rowOff>50800</xdr:rowOff>
    </xdr:to>
    <xdr:cxnSp macro="">
      <xdr:nvCxnSpPr>
        <xdr:cNvPr id="253" name="直線コネクタ 252"/>
        <xdr:cNvCxnSpPr/>
      </xdr:nvCxnSpPr>
      <xdr:spPr>
        <a:xfrm>
          <a:off x="15671800" y="9398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54</xdr:row>
      <xdr:rowOff>139700</xdr:rowOff>
    </xdr:to>
    <xdr:cxnSp macro="">
      <xdr:nvCxnSpPr>
        <xdr:cNvPr id="256" name="直線コネクタ 255"/>
        <xdr:cNvCxnSpPr/>
      </xdr:nvCxnSpPr>
      <xdr:spPr>
        <a:xfrm>
          <a:off x="14782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139700</xdr:rowOff>
    </xdr:to>
    <xdr:cxnSp macro="">
      <xdr:nvCxnSpPr>
        <xdr:cNvPr id="259" name="直線コネクタ 258"/>
        <xdr:cNvCxnSpPr/>
      </xdr:nvCxnSpPr>
      <xdr:spPr>
        <a:xfrm>
          <a:off x="13893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139700</xdr:rowOff>
    </xdr:to>
    <xdr:cxnSp macro="">
      <xdr:nvCxnSpPr>
        <xdr:cNvPr id="262" name="直線コネクタ 261"/>
        <xdr:cNvCxnSpPr/>
      </xdr:nvCxnSpPr>
      <xdr:spPr>
        <a:xfrm flipV="1">
          <a:off x="13004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74" name="楕円 273"/>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75" name="テキスト ボックス 274"/>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88900</xdr:rowOff>
    </xdr:from>
    <xdr:to>
      <xdr:col>74</xdr:col>
      <xdr:colOff>31750</xdr:colOff>
      <xdr:row>55</xdr:row>
      <xdr:rowOff>19050</xdr:rowOff>
    </xdr:to>
    <xdr:sp macro="" textlink="">
      <xdr:nvSpPr>
        <xdr:cNvPr id="276" name="楕円 275"/>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29227</xdr:rowOff>
    </xdr:from>
    <xdr:ext cx="762000" cy="259045"/>
    <xdr:sp macro="" textlink="">
      <xdr:nvSpPr>
        <xdr:cNvPr id="277" name="テキスト ボックス 276"/>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80" name="楕円 279"/>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81" name="テキスト ボックス 280"/>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補助費等の値については、類似団体を下回るものの増加傾向にある状況である。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経常一般財源が減少するなか、経常的な補助費等が減少しないことが要因で抑制が図られていない。特に一部事務組合負担金以外の補助費等の水準が高いが、これは各種団体助成が含まれている。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補助金については、交付のあり方の見直しや終期設定により抑制を図る必要がある。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73660</xdr:rowOff>
    </xdr:to>
    <xdr:cxnSp macro="">
      <xdr:nvCxnSpPr>
        <xdr:cNvPr id="314" name="直線コネクタ 313"/>
        <xdr:cNvCxnSpPr/>
      </xdr:nvCxnSpPr>
      <xdr:spPr>
        <a:xfrm>
          <a:off x="15671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123190</xdr:rowOff>
    </xdr:to>
    <xdr:cxnSp macro="">
      <xdr:nvCxnSpPr>
        <xdr:cNvPr id="317" name="直線コネクタ 316"/>
        <xdr:cNvCxnSpPr/>
      </xdr:nvCxnSpPr>
      <xdr:spPr>
        <a:xfrm>
          <a:off x="14782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92710</xdr:rowOff>
    </xdr:to>
    <xdr:cxnSp macro="">
      <xdr:nvCxnSpPr>
        <xdr:cNvPr id="320" name="直線コネクタ 319"/>
        <xdr:cNvCxnSpPr/>
      </xdr:nvCxnSpPr>
      <xdr:spPr>
        <a:xfrm>
          <a:off x="13893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92710</xdr:rowOff>
    </xdr:to>
    <xdr:cxnSp macro="">
      <xdr:nvCxnSpPr>
        <xdr:cNvPr id="323" name="直線コネクタ 322"/>
        <xdr:cNvCxnSpPr/>
      </xdr:nvCxnSpPr>
      <xdr:spPr>
        <a:xfrm>
          <a:off x="13004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3" name="楕円 332"/>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4"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5" name="楕円 334"/>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6" name="テキスト ボックス 335"/>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7" name="楕円 33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8" name="テキスト ボックス 33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9" name="楕円 338"/>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0" name="テキスト ボックス 339"/>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2" name="テキスト ボックス 341"/>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公債費経常経費充当一般財源の減（△</a:t>
          </a:r>
          <a:r>
            <a:rPr kumimoji="1" lang="en-US" altLang="ja-JP" sz="1200">
              <a:latin typeface="ＭＳ Ｐゴシック" panose="020B0600070205080204" pitchFamily="50" charset="-128"/>
              <a:ea typeface="ＭＳ Ｐゴシック" panose="020B0600070205080204" pitchFamily="50" charset="-128"/>
            </a:rPr>
            <a:t>206,349</a:t>
          </a:r>
          <a:r>
            <a:rPr kumimoji="1" lang="ja-JP" altLang="en-US" sz="1200">
              <a:latin typeface="ＭＳ Ｐゴシック" panose="020B0600070205080204" pitchFamily="50" charset="-128"/>
              <a:ea typeface="ＭＳ Ｐゴシック" panose="020B0600070205080204" pitchFamily="50" charset="-128"/>
            </a:rPr>
            <a:t>千円）により低下した。合併時は、旧町村で合併前に集中した大型事業の財源として借入れた地方債を引継いだため財政負担は大きかったが、合併以降は町債の抑制に努めたことから公債費は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平成２９年度決算における数値は全国平均、県平均ともに下回っているが、</a:t>
          </a:r>
          <a:r>
            <a:rPr kumimoji="1" lang="ja-JP" altLang="ja-JP" sz="1200">
              <a:solidFill>
                <a:schemeClr val="dk1"/>
              </a:solidFill>
              <a:effectLst/>
              <a:latin typeface="+mn-lt"/>
              <a:ea typeface="+mn-ea"/>
              <a:cs typeface="+mn-cs"/>
            </a:rPr>
            <a:t>平成２８年熊本地震以降毎年発生する各種災害により地方債借入の増加が見込まれる</a:t>
          </a:r>
          <a:r>
            <a:rPr kumimoji="1" lang="ja-JP" altLang="en-US" sz="120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30662</xdr:rowOff>
    </xdr:to>
    <xdr:cxnSp macro="">
      <xdr:nvCxnSpPr>
        <xdr:cNvPr id="377" name="直線コネクタ 376"/>
        <xdr:cNvCxnSpPr/>
      </xdr:nvCxnSpPr>
      <xdr:spPr>
        <a:xfrm flipV="1">
          <a:off x="3987800" y="13134339"/>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76381</xdr:rowOff>
    </xdr:to>
    <xdr:cxnSp macro="">
      <xdr:nvCxnSpPr>
        <xdr:cNvPr id="380" name="直線コネクタ 379"/>
        <xdr:cNvCxnSpPr/>
      </xdr:nvCxnSpPr>
      <xdr:spPr>
        <a:xfrm flipV="1">
          <a:off x="3098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77</xdr:row>
      <xdr:rowOff>154758</xdr:rowOff>
    </xdr:to>
    <xdr:cxnSp macro="">
      <xdr:nvCxnSpPr>
        <xdr:cNvPr id="383" name="直線コネクタ 382"/>
        <xdr:cNvCxnSpPr/>
      </xdr:nvCxnSpPr>
      <xdr:spPr>
        <a:xfrm flipV="1">
          <a:off x="2209800" y="13278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29029</xdr:rowOff>
    </xdr:to>
    <xdr:cxnSp macro="">
      <xdr:nvCxnSpPr>
        <xdr:cNvPr id="386" name="直線コネクタ 385"/>
        <xdr:cNvCxnSpPr/>
      </xdr:nvCxnSpPr>
      <xdr:spPr>
        <a:xfrm flipV="1">
          <a:off x="1320800" y="133564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6" name="楕円 39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8" name="楕円 397"/>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9" name="テキスト ボックス 398"/>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400" name="楕円 399"/>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401" name="テキスト ボックス 400"/>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402" name="楕円 401"/>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44285</xdr:rowOff>
    </xdr:from>
    <xdr:ext cx="762000" cy="259045"/>
    <xdr:sp macro="" textlink="">
      <xdr:nvSpPr>
        <xdr:cNvPr id="403" name="テキスト ボックス 402"/>
        <xdr:cNvSpPr txBox="1"/>
      </xdr:nvSpPr>
      <xdr:spPr>
        <a:xfrm>
          <a:off x="1828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4" name="楕円 403"/>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405" name="テキスト ボックス 404"/>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公債費以外の比率は上昇傾向にあるが、これは</a:t>
          </a:r>
          <a:r>
            <a:rPr kumimoji="1" lang="ja-JP" altLang="ja-JP" sz="1300">
              <a:solidFill>
                <a:schemeClr val="dk1"/>
              </a:solidFill>
              <a:effectLst/>
              <a:latin typeface="+mn-lt"/>
              <a:ea typeface="+mn-ea"/>
              <a:cs typeface="+mn-cs"/>
            </a:rPr>
            <a:t>経常一般財源において、合併算定替による普通交付税の縮減</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臨時財政対策債を起債しなかった</a:t>
          </a:r>
          <a:r>
            <a:rPr kumimoji="1" lang="ja-JP" altLang="en-US" sz="1300">
              <a:solidFill>
                <a:schemeClr val="dk1"/>
              </a:solidFill>
              <a:effectLst/>
              <a:latin typeface="+mn-lt"/>
              <a:ea typeface="+mn-ea"/>
              <a:cs typeface="+mn-cs"/>
            </a:rPr>
            <a:t>ことが要因と考える。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今後も経常一般財源の減少により数値の上昇が見込まれるため、人件費を適正な定員管理により抑制していくほか、事務事業、補助費等の見直しにより経常経費の削減に努めていく。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29845</xdr:rowOff>
    </xdr:from>
    <xdr:to>
      <xdr:col>82</xdr:col>
      <xdr:colOff>107950</xdr:colOff>
      <xdr:row>78</xdr:row>
      <xdr:rowOff>92711</xdr:rowOff>
    </xdr:to>
    <xdr:cxnSp macro="">
      <xdr:nvCxnSpPr>
        <xdr:cNvPr id="434" name="直線コネクタ 433"/>
        <xdr:cNvCxnSpPr/>
      </xdr:nvCxnSpPr>
      <xdr:spPr>
        <a:xfrm>
          <a:off x="15671800" y="13060045"/>
          <a:ext cx="838200" cy="4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76</xdr:row>
      <xdr:rowOff>86995</xdr:rowOff>
    </xdr:to>
    <xdr:cxnSp macro="">
      <xdr:nvCxnSpPr>
        <xdr:cNvPr id="437" name="直線コネクタ 436"/>
        <xdr:cNvCxnSpPr/>
      </xdr:nvCxnSpPr>
      <xdr:spPr>
        <a:xfrm flipV="1">
          <a:off x="14782800" y="13060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18414</xdr:rowOff>
    </xdr:from>
    <xdr:to>
      <xdr:col>73</xdr:col>
      <xdr:colOff>180975</xdr:colOff>
      <xdr:row>76</xdr:row>
      <xdr:rowOff>86995</xdr:rowOff>
    </xdr:to>
    <xdr:cxnSp macro="">
      <xdr:nvCxnSpPr>
        <xdr:cNvPr id="440" name="直線コネクタ 439"/>
        <xdr:cNvCxnSpPr/>
      </xdr:nvCxnSpPr>
      <xdr:spPr>
        <a:xfrm>
          <a:off x="13893800" y="130486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18414</xdr:rowOff>
    </xdr:to>
    <xdr:cxnSp macro="">
      <xdr:nvCxnSpPr>
        <xdr:cNvPr id="443" name="直線コネクタ 442"/>
        <xdr:cNvCxnSpPr/>
      </xdr:nvCxnSpPr>
      <xdr:spPr>
        <a:xfrm>
          <a:off x="13004800" y="129743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3" name="楕円 452"/>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4"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150495</xdr:rowOff>
    </xdr:from>
    <xdr:to>
      <xdr:col>78</xdr:col>
      <xdr:colOff>120650</xdr:colOff>
      <xdr:row>76</xdr:row>
      <xdr:rowOff>80645</xdr:rowOff>
    </xdr:to>
    <xdr:sp macro="" textlink="">
      <xdr:nvSpPr>
        <xdr:cNvPr id="455" name="楕円 454"/>
        <xdr:cNvSpPr/>
      </xdr:nvSpPr>
      <xdr:spPr>
        <a:xfrm>
          <a:off x="15621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90822</xdr:rowOff>
    </xdr:from>
    <xdr:ext cx="736600" cy="259045"/>
    <xdr:sp macro="" textlink="">
      <xdr:nvSpPr>
        <xdr:cNvPr id="456" name="テキスト ボックス 455"/>
        <xdr:cNvSpPr txBox="1"/>
      </xdr:nvSpPr>
      <xdr:spPr>
        <a:xfrm>
          <a:off x="15290800" y="1277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36195</xdr:rowOff>
    </xdr:from>
    <xdr:to>
      <xdr:col>74</xdr:col>
      <xdr:colOff>31750</xdr:colOff>
      <xdr:row>76</xdr:row>
      <xdr:rowOff>137795</xdr:rowOff>
    </xdr:to>
    <xdr:sp macro="" textlink="">
      <xdr:nvSpPr>
        <xdr:cNvPr id="457" name="楕円 456"/>
        <xdr:cNvSpPr/>
      </xdr:nvSpPr>
      <xdr:spPr>
        <a:xfrm>
          <a:off x="14732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122572</xdr:rowOff>
    </xdr:from>
    <xdr:ext cx="762000" cy="259045"/>
    <xdr:sp macro="" textlink="">
      <xdr:nvSpPr>
        <xdr:cNvPr id="458" name="テキスト ボックス 457"/>
        <xdr:cNvSpPr txBox="1"/>
      </xdr:nvSpPr>
      <xdr:spPr>
        <a:xfrm>
          <a:off x="14401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139065</xdr:rowOff>
    </xdr:from>
    <xdr:to>
      <xdr:col>69</xdr:col>
      <xdr:colOff>142875</xdr:colOff>
      <xdr:row>76</xdr:row>
      <xdr:rowOff>69214</xdr:rowOff>
    </xdr:to>
    <xdr:sp macro="" textlink="">
      <xdr:nvSpPr>
        <xdr:cNvPr id="459" name="楕円 458"/>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79392</xdr:rowOff>
    </xdr:from>
    <xdr:ext cx="762000" cy="259045"/>
    <xdr:sp macro="" textlink="">
      <xdr:nvSpPr>
        <xdr:cNvPr id="460" name="テキスト ボックス 459"/>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1" name="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2" name="テキスト ボックス 46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154726</xdr:rowOff>
    </xdr:from>
    <xdr:to>
      <xdr:col>29</xdr:col>
      <xdr:colOff>127000</xdr:colOff>
      <xdr:row>15</xdr:row>
      <xdr:rowOff>13636</xdr:rowOff>
    </xdr:to>
    <xdr:cxnSp macro="">
      <xdr:nvCxnSpPr>
        <xdr:cNvPr id="52" name="直線コネクタ 51"/>
        <xdr:cNvCxnSpPr/>
      </xdr:nvCxnSpPr>
      <xdr:spPr bwMode="auto">
        <a:xfrm>
          <a:off x="5003800" y="2602651"/>
          <a:ext cx="647700" cy="30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116550</xdr:rowOff>
    </xdr:from>
    <xdr:to>
      <xdr:col>26</xdr:col>
      <xdr:colOff>50800</xdr:colOff>
      <xdr:row>14</xdr:row>
      <xdr:rowOff>154726</xdr:rowOff>
    </xdr:to>
    <xdr:cxnSp macro="">
      <xdr:nvCxnSpPr>
        <xdr:cNvPr id="55" name="直線コネクタ 54"/>
        <xdr:cNvCxnSpPr/>
      </xdr:nvCxnSpPr>
      <xdr:spPr bwMode="auto">
        <a:xfrm>
          <a:off x="4305300" y="2564475"/>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116550</xdr:rowOff>
    </xdr:from>
    <xdr:to>
      <xdr:col>22</xdr:col>
      <xdr:colOff>114300</xdr:colOff>
      <xdr:row>14</xdr:row>
      <xdr:rowOff>165035</xdr:rowOff>
    </xdr:to>
    <xdr:cxnSp macro="">
      <xdr:nvCxnSpPr>
        <xdr:cNvPr id="58" name="直線コネクタ 57"/>
        <xdr:cNvCxnSpPr/>
      </xdr:nvCxnSpPr>
      <xdr:spPr bwMode="auto">
        <a:xfrm flipV="1">
          <a:off x="3606800" y="2564475"/>
          <a:ext cx="698500" cy="4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165035</xdr:rowOff>
    </xdr:from>
    <xdr:to>
      <xdr:col>18</xdr:col>
      <xdr:colOff>177800</xdr:colOff>
      <xdr:row>15</xdr:row>
      <xdr:rowOff>61577</xdr:rowOff>
    </xdr:to>
    <xdr:cxnSp macro="">
      <xdr:nvCxnSpPr>
        <xdr:cNvPr id="61" name="直線コネクタ 60"/>
        <xdr:cNvCxnSpPr/>
      </xdr:nvCxnSpPr>
      <xdr:spPr bwMode="auto">
        <a:xfrm flipV="1">
          <a:off x="2908300" y="2612960"/>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134286</xdr:rowOff>
    </xdr:from>
    <xdr:to>
      <xdr:col>29</xdr:col>
      <xdr:colOff>177800</xdr:colOff>
      <xdr:row>15</xdr:row>
      <xdr:rowOff>64436</xdr:rowOff>
    </xdr:to>
    <xdr:sp macro="" textlink="">
      <xdr:nvSpPr>
        <xdr:cNvPr id="71" name="楕円 70"/>
        <xdr:cNvSpPr/>
      </xdr:nvSpPr>
      <xdr:spPr bwMode="auto">
        <a:xfrm>
          <a:off x="5600700" y="258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150813</xdr:rowOff>
    </xdr:from>
    <xdr:ext cx="762000" cy="259045"/>
    <xdr:sp macro="" textlink="">
      <xdr:nvSpPr>
        <xdr:cNvPr id="72" name="人口1人当たり決算額の推移該当値テキスト130"/>
        <xdr:cNvSpPr txBox="1"/>
      </xdr:nvSpPr>
      <xdr:spPr>
        <a:xfrm>
          <a:off x="5740400" y="242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103926</xdr:rowOff>
    </xdr:from>
    <xdr:to>
      <xdr:col>26</xdr:col>
      <xdr:colOff>101600</xdr:colOff>
      <xdr:row>15</xdr:row>
      <xdr:rowOff>34076</xdr:rowOff>
    </xdr:to>
    <xdr:sp macro="" textlink="">
      <xdr:nvSpPr>
        <xdr:cNvPr id="73" name="楕円 72"/>
        <xdr:cNvSpPr/>
      </xdr:nvSpPr>
      <xdr:spPr bwMode="auto">
        <a:xfrm>
          <a:off x="4953000" y="255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44253</xdr:rowOff>
    </xdr:from>
    <xdr:ext cx="736600" cy="259045"/>
    <xdr:sp macro="" textlink="">
      <xdr:nvSpPr>
        <xdr:cNvPr id="74" name="テキスト ボックス 73"/>
        <xdr:cNvSpPr txBox="1"/>
      </xdr:nvSpPr>
      <xdr:spPr>
        <a:xfrm>
          <a:off x="4622800" y="232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65750</xdr:rowOff>
    </xdr:from>
    <xdr:to>
      <xdr:col>22</xdr:col>
      <xdr:colOff>165100</xdr:colOff>
      <xdr:row>14</xdr:row>
      <xdr:rowOff>167350</xdr:rowOff>
    </xdr:to>
    <xdr:sp macro="" textlink="">
      <xdr:nvSpPr>
        <xdr:cNvPr id="75" name="楕円 74"/>
        <xdr:cNvSpPr/>
      </xdr:nvSpPr>
      <xdr:spPr bwMode="auto">
        <a:xfrm>
          <a:off x="4254500" y="251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6077</xdr:rowOff>
    </xdr:from>
    <xdr:ext cx="762000" cy="259045"/>
    <xdr:sp macro="" textlink="">
      <xdr:nvSpPr>
        <xdr:cNvPr id="76" name="テキスト ボックス 75"/>
        <xdr:cNvSpPr txBox="1"/>
      </xdr:nvSpPr>
      <xdr:spPr>
        <a:xfrm>
          <a:off x="3924300" y="228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114235</xdr:rowOff>
    </xdr:from>
    <xdr:to>
      <xdr:col>19</xdr:col>
      <xdr:colOff>38100</xdr:colOff>
      <xdr:row>15</xdr:row>
      <xdr:rowOff>44385</xdr:rowOff>
    </xdr:to>
    <xdr:sp macro="" textlink="">
      <xdr:nvSpPr>
        <xdr:cNvPr id="77" name="楕円 76"/>
        <xdr:cNvSpPr/>
      </xdr:nvSpPr>
      <xdr:spPr bwMode="auto">
        <a:xfrm>
          <a:off x="35560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54562</xdr:rowOff>
    </xdr:from>
    <xdr:ext cx="762000" cy="259045"/>
    <xdr:sp macro="" textlink="">
      <xdr:nvSpPr>
        <xdr:cNvPr id="78" name="テキスト ボックス 77"/>
        <xdr:cNvSpPr txBox="1"/>
      </xdr:nvSpPr>
      <xdr:spPr>
        <a:xfrm>
          <a:off x="32258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10777</xdr:rowOff>
    </xdr:from>
    <xdr:to>
      <xdr:col>15</xdr:col>
      <xdr:colOff>101600</xdr:colOff>
      <xdr:row>15</xdr:row>
      <xdr:rowOff>112377</xdr:rowOff>
    </xdr:to>
    <xdr:sp macro="" textlink="">
      <xdr:nvSpPr>
        <xdr:cNvPr id="79" name="楕円 78"/>
        <xdr:cNvSpPr/>
      </xdr:nvSpPr>
      <xdr:spPr bwMode="auto">
        <a:xfrm>
          <a:off x="2857500" y="26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122554</xdr:rowOff>
    </xdr:from>
    <xdr:ext cx="762000" cy="259045"/>
    <xdr:sp macro="" textlink="">
      <xdr:nvSpPr>
        <xdr:cNvPr id="80" name="テキスト ボックス 79"/>
        <xdr:cNvSpPr txBox="1"/>
      </xdr:nvSpPr>
      <xdr:spPr>
        <a:xfrm>
          <a:off x="2527300" y="23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280048</xdr:rowOff>
    </xdr:from>
    <xdr:to>
      <xdr:col>29</xdr:col>
      <xdr:colOff>127000</xdr:colOff>
      <xdr:row>36</xdr:row>
      <xdr:rowOff>50876</xdr:rowOff>
    </xdr:to>
    <xdr:cxnSp macro="">
      <xdr:nvCxnSpPr>
        <xdr:cNvPr id="112" name="直線コネクタ 111"/>
        <xdr:cNvCxnSpPr/>
      </xdr:nvCxnSpPr>
      <xdr:spPr bwMode="auto">
        <a:xfrm>
          <a:off x="5003800" y="6890398"/>
          <a:ext cx="647700" cy="1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227904</xdr:rowOff>
    </xdr:from>
    <xdr:to>
      <xdr:col>26</xdr:col>
      <xdr:colOff>50800</xdr:colOff>
      <xdr:row>35</xdr:row>
      <xdr:rowOff>280048</xdr:rowOff>
    </xdr:to>
    <xdr:cxnSp macro="">
      <xdr:nvCxnSpPr>
        <xdr:cNvPr id="115" name="直線コネクタ 114"/>
        <xdr:cNvCxnSpPr/>
      </xdr:nvCxnSpPr>
      <xdr:spPr bwMode="auto">
        <a:xfrm>
          <a:off x="4305300" y="6838254"/>
          <a:ext cx="698500" cy="5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227904</xdr:rowOff>
    </xdr:from>
    <xdr:to>
      <xdr:col>22</xdr:col>
      <xdr:colOff>114300</xdr:colOff>
      <xdr:row>35</xdr:row>
      <xdr:rowOff>279110</xdr:rowOff>
    </xdr:to>
    <xdr:cxnSp macro="">
      <xdr:nvCxnSpPr>
        <xdr:cNvPr id="118" name="直線コネクタ 117"/>
        <xdr:cNvCxnSpPr/>
      </xdr:nvCxnSpPr>
      <xdr:spPr bwMode="auto">
        <a:xfrm flipV="1">
          <a:off x="3606800" y="6838254"/>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142750</xdr:rowOff>
    </xdr:from>
    <xdr:to>
      <xdr:col>18</xdr:col>
      <xdr:colOff>177800</xdr:colOff>
      <xdr:row>35</xdr:row>
      <xdr:rowOff>279110</xdr:rowOff>
    </xdr:to>
    <xdr:cxnSp macro="">
      <xdr:nvCxnSpPr>
        <xdr:cNvPr id="121" name="直線コネクタ 120"/>
        <xdr:cNvCxnSpPr/>
      </xdr:nvCxnSpPr>
      <xdr:spPr bwMode="auto">
        <a:xfrm>
          <a:off x="2908300" y="6753100"/>
          <a:ext cx="698500" cy="13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xdr:rowOff>
    </xdr:from>
    <xdr:to>
      <xdr:col>29</xdr:col>
      <xdr:colOff>177800</xdr:colOff>
      <xdr:row>36</xdr:row>
      <xdr:rowOff>101676</xdr:rowOff>
    </xdr:to>
    <xdr:sp macro="" textlink="">
      <xdr:nvSpPr>
        <xdr:cNvPr id="131" name="楕円 130"/>
        <xdr:cNvSpPr/>
      </xdr:nvSpPr>
      <xdr:spPr bwMode="auto">
        <a:xfrm>
          <a:off x="5600700" y="695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315053</xdr:rowOff>
    </xdr:from>
    <xdr:ext cx="762000" cy="259045"/>
    <xdr:sp macro="" textlink="">
      <xdr:nvSpPr>
        <xdr:cNvPr id="132" name="人口1人当たり決算額の推移該当値テキスト445"/>
        <xdr:cNvSpPr txBox="1"/>
      </xdr:nvSpPr>
      <xdr:spPr>
        <a:xfrm>
          <a:off x="5740400" y="69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229248</xdr:rowOff>
    </xdr:from>
    <xdr:to>
      <xdr:col>26</xdr:col>
      <xdr:colOff>101600</xdr:colOff>
      <xdr:row>35</xdr:row>
      <xdr:rowOff>330848</xdr:rowOff>
    </xdr:to>
    <xdr:sp macro="" textlink="">
      <xdr:nvSpPr>
        <xdr:cNvPr id="133" name="楕円 132"/>
        <xdr:cNvSpPr/>
      </xdr:nvSpPr>
      <xdr:spPr bwMode="auto">
        <a:xfrm>
          <a:off x="4953000" y="683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315625</xdr:rowOff>
    </xdr:from>
    <xdr:ext cx="736600" cy="259045"/>
    <xdr:sp macro="" textlink="">
      <xdr:nvSpPr>
        <xdr:cNvPr id="134" name="テキスト ボックス 133"/>
        <xdr:cNvSpPr txBox="1"/>
      </xdr:nvSpPr>
      <xdr:spPr>
        <a:xfrm>
          <a:off x="4622800" y="692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177104</xdr:rowOff>
    </xdr:from>
    <xdr:to>
      <xdr:col>22</xdr:col>
      <xdr:colOff>165100</xdr:colOff>
      <xdr:row>35</xdr:row>
      <xdr:rowOff>278704</xdr:rowOff>
    </xdr:to>
    <xdr:sp macro="" textlink="">
      <xdr:nvSpPr>
        <xdr:cNvPr id="135" name="楕円 134"/>
        <xdr:cNvSpPr/>
      </xdr:nvSpPr>
      <xdr:spPr bwMode="auto">
        <a:xfrm>
          <a:off x="4254500" y="678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263481</xdr:rowOff>
    </xdr:from>
    <xdr:ext cx="762000" cy="259045"/>
    <xdr:sp macro="" textlink="">
      <xdr:nvSpPr>
        <xdr:cNvPr id="136" name="テキスト ボックス 135"/>
        <xdr:cNvSpPr txBox="1"/>
      </xdr:nvSpPr>
      <xdr:spPr>
        <a:xfrm>
          <a:off x="3924300" y="687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228310</xdr:rowOff>
    </xdr:from>
    <xdr:to>
      <xdr:col>19</xdr:col>
      <xdr:colOff>38100</xdr:colOff>
      <xdr:row>35</xdr:row>
      <xdr:rowOff>329910</xdr:rowOff>
    </xdr:to>
    <xdr:sp macro="" textlink="">
      <xdr:nvSpPr>
        <xdr:cNvPr id="137" name="楕円 136"/>
        <xdr:cNvSpPr/>
      </xdr:nvSpPr>
      <xdr:spPr bwMode="auto">
        <a:xfrm>
          <a:off x="3556000" y="68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314687</xdr:rowOff>
    </xdr:from>
    <xdr:ext cx="762000" cy="259045"/>
    <xdr:sp macro="" textlink="">
      <xdr:nvSpPr>
        <xdr:cNvPr id="138" name="テキスト ボックス 137"/>
        <xdr:cNvSpPr txBox="1"/>
      </xdr:nvSpPr>
      <xdr:spPr>
        <a:xfrm>
          <a:off x="3225800" y="69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91950</xdr:rowOff>
    </xdr:from>
    <xdr:to>
      <xdr:col>15</xdr:col>
      <xdr:colOff>101600</xdr:colOff>
      <xdr:row>35</xdr:row>
      <xdr:rowOff>193550</xdr:rowOff>
    </xdr:to>
    <xdr:sp macro="" textlink="">
      <xdr:nvSpPr>
        <xdr:cNvPr id="139" name="楕円 138"/>
        <xdr:cNvSpPr/>
      </xdr:nvSpPr>
      <xdr:spPr bwMode="auto">
        <a:xfrm>
          <a:off x="2857500" y="670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178327</xdr:rowOff>
    </xdr:from>
    <xdr:ext cx="762000" cy="259045"/>
    <xdr:sp macro="" textlink="">
      <xdr:nvSpPr>
        <xdr:cNvPr id="140" name="テキスト ボックス 139"/>
        <xdr:cNvSpPr txBox="1"/>
      </xdr:nvSpPr>
      <xdr:spPr>
        <a:xfrm>
          <a:off x="2527300" y="6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28388</xdr:rowOff>
    </xdr:from>
    <xdr:to>
      <xdr:col>24</xdr:col>
      <xdr:colOff>63500</xdr:colOff>
      <xdr:row>32</xdr:row>
      <xdr:rowOff>37548</xdr:rowOff>
    </xdr:to>
    <xdr:cxnSp macro="">
      <xdr:nvCxnSpPr>
        <xdr:cNvPr id="63" name="直線コネクタ 62"/>
        <xdr:cNvCxnSpPr/>
      </xdr:nvCxnSpPr>
      <xdr:spPr>
        <a:xfrm>
          <a:off x="3797300" y="5514788"/>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68164</xdr:rowOff>
    </xdr:from>
    <xdr:to>
      <xdr:col>19</xdr:col>
      <xdr:colOff>177800</xdr:colOff>
      <xdr:row>32</xdr:row>
      <xdr:rowOff>28388</xdr:rowOff>
    </xdr:to>
    <xdr:cxnSp macro="">
      <xdr:nvCxnSpPr>
        <xdr:cNvPr id="66" name="直線コネクタ 65"/>
        <xdr:cNvCxnSpPr/>
      </xdr:nvCxnSpPr>
      <xdr:spPr>
        <a:xfrm>
          <a:off x="2908300" y="5383114"/>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68164</xdr:rowOff>
    </xdr:from>
    <xdr:to>
      <xdr:col>15</xdr:col>
      <xdr:colOff>50800</xdr:colOff>
      <xdr:row>32</xdr:row>
      <xdr:rowOff>73488</xdr:rowOff>
    </xdr:to>
    <xdr:cxnSp macro="">
      <xdr:nvCxnSpPr>
        <xdr:cNvPr id="69" name="直線コネクタ 68"/>
        <xdr:cNvCxnSpPr/>
      </xdr:nvCxnSpPr>
      <xdr:spPr>
        <a:xfrm flipV="1">
          <a:off x="2019300" y="5383114"/>
          <a:ext cx="889000" cy="1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73488</xdr:rowOff>
    </xdr:from>
    <xdr:to>
      <xdr:col>10</xdr:col>
      <xdr:colOff>114300</xdr:colOff>
      <xdr:row>32</xdr:row>
      <xdr:rowOff>109949</xdr:rowOff>
    </xdr:to>
    <xdr:cxnSp macro="">
      <xdr:nvCxnSpPr>
        <xdr:cNvPr id="72" name="直線コネクタ 71"/>
        <xdr:cNvCxnSpPr/>
      </xdr:nvCxnSpPr>
      <xdr:spPr>
        <a:xfrm flipV="1">
          <a:off x="1130300" y="5559888"/>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158198</xdr:rowOff>
    </xdr:from>
    <xdr:to>
      <xdr:col>24</xdr:col>
      <xdr:colOff>114300</xdr:colOff>
      <xdr:row>32</xdr:row>
      <xdr:rowOff>88348</xdr:rowOff>
    </xdr:to>
    <xdr:sp macro="" textlink="">
      <xdr:nvSpPr>
        <xdr:cNvPr id="82" name="楕円 81"/>
        <xdr:cNvSpPr/>
      </xdr:nvSpPr>
      <xdr:spPr>
        <a:xfrm>
          <a:off x="4584700" y="54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9625</xdr:rowOff>
    </xdr:from>
    <xdr:ext cx="599010" cy="259045"/>
    <xdr:sp macro="" textlink="">
      <xdr:nvSpPr>
        <xdr:cNvPr id="83" name="人件費該当値テキスト"/>
        <xdr:cNvSpPr txBox="1"/>
      </xdr:nvSpPr>
      <xdr:spPr>
        <a:xfrm>
          <a:off x="4686300" y="53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149038</xdr:rowOff>
    </xdr:from>
    <xdr:to>
      <xdr:col>20</xdr:col>
      <xdr:colOff>38100</xdr:colOff>
      <xdr:row>32</xdr:row>
      <xdr:rowOff>79188</xdr:rowOff>
    </xdr:to>
    <xdr:sp macro="" textlink="">
      <xdr:nvSpPr>
        <xdr:cNvPr id="84" name="楕円 83"/>
        <xdr:cNvSpPr/>
      </xdr:nvSpPr>
      <xdr:spPr>
        <a:xfrm>
          <a:off x="3746500" y="54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95715</xdr:rowOff>
    </xdr:from>
    <xdr:ext cx="599010" cy="259045"/>
    <xdr:sp macro="" textlink="">
      <xdr:nvSpPr>
        <xdr:cNvPr id="85" name="テキスト ボックス 84"/>
        <xdr:cNvSpPr txBox="1"/>
      </xdr:nvSpPr>
      <xdr:spPr>
        <a:xfrm>
          <a:off x="3497795" y="523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17364</xdr:rowOff>
    </xdr:from>
    <xdr:to>
      <xdr:col>15</xdr:col>
      <xdr:colOff>101600</xdr:colOff>
      <xdr:row>31</xdr:row>
      <xdr:rowOff>118964</xdr:rowOff>
    </xdr:to>
    <xdr:sp macro="" textlink="">
      <xdr:nvSpPr>
        <xdr:cNvPr id="86" name="楕円 85"/>
        <xdr:cNvSpPr/>
      </xdr:nvSpPr>
      <xdr:spPr>
        <a:xfrm>
          <a:off x="2857500" y="53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135491</xdr:rowOff>
    </xdr:from>
    <xdr:ext cx="599010" cy="259045"/>
    <xdr:sp macro="" textlink="">
      <xdr:nvSpPr>
        <xdr:cNvPr id="87" name="テキスト ボックス 86"/>
        <xdr:cNvSpPr txBox="1"/>
      </xdr:nvSpPr>
      <xdr:spPr>
        <a:xfrm>
          <a:off x="2608795" y="51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22688</xdr:rowOff>
    </xdr:from>
    <xdr:to>
      <xdr:col>10</xdr:col>
      <xdr:colOff>165100</xdr:colOff>
      <xdr:row>32</xdr:row>
      <xdr:rowOff>124288</xdr:rowOff>
    </xdr:to>
    <xdr:sp macro="" textlink="">
      <xdr:nvSpPr>
        <xdr:cNvPr id="88" name="楕円 87"/>
        <xdr:cNvSpPr/>
      </xdr:nvSpPr>
      <xdr:spPr>
        <a:xfrm>
          <a:off x="1968500" y="55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140815</xdr:rowOff>
    </xdr:from>
    <xdr:ext cx="599010" cy="259045"/>
    <xdr:sp macro="" textlink="">
      <xdr:nvSpPr>
        <xdr:cNvPr id="89" name="テキスト ボックス 88"/>
        <xdr:cNvSpPr txBox="1"/>
      </xdr:nvSpPr>
      <xdr:spPr>
        <a:xfrm>
          <a:off x="1719795" y="528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59149</xdr:rowOff>
    </xdr:from>
    <xdr:to>
      <xdr:col>6</xdr:col>
      <xdr:colOff>38100</xdr:colOff>
      <xdr:row>32</xdr:row>
      <xdr:rowOff>160749</xdr:rowOff>
    </xdr:to>
    <xdr:sp macro="" textlink="">
      <xdr:nvSpPr>
        <xdr:cNvPr id="90" name="楕円 89"/>
        <xdr:cNvSpPr/>
      </xdr:nvSpPr>
      <xdr:spPr>
        <a:xfrm>
          <a:off x="1079500" y="55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5826</xdr:rowOff>
    </xdr:from>
    <xdr:ext cx="599010" cy="259045"/>
    <xdr:sp macro="" textlink="">
      <xdr:nvSpPr>
        <xdr:cNvPr id="91" name="テキスト ボックス 90"/>
        <xdr:cNvSpPr txBox="1"/>
      </xdr:nvSpPr>
      <xdr:spPr>
        <a:xfrm>
          <a:off x="830795" y="532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133025</xdr:rowOff>
    </xdr:from>
    <xdr:to>
      <xdr:col>24</xdr:col>
      <xdr:colOff>63500</xdr:colOff>
      <xdr:row>55</xdr:row>
      <xdr:rowOff>163413</xdr:rowOff>
    </xdr:to>
    <xdr:cxnSp macro="">
      <xdr:nvCxnSpPr>
        <xdr:cNvPr id="121" name="直線コネクタ 120"/>
        <xdr:cNvCxnSpPr/>
      </xdr:nvCxnSpPr>
      <xdr:spPr>
        <a:xfrm>
          <a:off x="3797300" y="9562775"/>
          <a:ext cx="8382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133025</xdr:rowOff>
    </xdr:from>
    <xdr:to>
      <xdr:col>19</xdr:col>
      <xdr:colOff>177800</xdr:colOff>
      <xdr:row>56</xdr:row>
      <xdr:rowOff>133444</xdr:rowOff>
    </xdr:to>
    <xdr:cxnSp macro="">
      <xdr:nvCxnSpPr>
        <xdr:cNvPr id="124" name="直線コネクタ 123"/>
        <xdr:cNvCxnSpPr/>
      </xdr:nvCxnSpPr>
      <xdr:spPr>
        <a:xfrm flipV="1">
          <a:off x="2908300" y="9562775"/>
          <a:ext cx="889000" cy="1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90177</xdr:rowOff>
    </xdr:from>
    <xdr:to>
      <xdr:col>15</xdr:col>
      <xdr:colOff>50800</xdr:colOff>
      <xdr:row>56</xdr:row>
      <xdr:rowOff>133444</xdr:rowOff>
    </xdr:to>
    <xdr:cxnSp macro="">
      <xdr:nvCxnSpPr>
        <xdr:cNvPr id="127" name="直線コネクタ 126"/>
        <xdr:cNvCxnSpPr/>
      </xdr:nvCxnSpPr>
      <xdr:spPr>
        <a:xfrm>
          <a:off x="2019300" y="9691377"/>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90177</xdr:rowOff>
    </xdr:from>
    <xdr:to>
      <xdr:col>10</xdr:col>
      <xdr:colOff>114300</xdr:colOff>
      <xdr:row>57</xdr:row>
      <xdr:rowOff>30155</xdr:rowOff>
    </xdr:to>
    <xdr:cxnSp macro="">
      <xdr:nvCxnSpPr>
        <xdr:cNvPr id="130" name="直線コネクタ 129"/>
        <xdr:cNvCxnSpPr/>
      </xdr:nvCxnSpPr>
      <xdr:spPr>
        <a:xfrm flipV="1">
          <a:off x="1130300" y="9691377"/>
          <a:ext cx="889000" cy="1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112613</xdr:rowOff>
    </xdr:from>
    <xdr:to>
      <xdr:col>24</xdr:col>
      <xdr:colOff>114300</xdr:colOff>
      <xdr:row>56</xdr:row>
      <xdr:rowOff>42763</xdr:rowOff>
    </xdr:to>
    <xdr:sp macro="" textlink="">
      <xdr:nvSpPr>
        <xdr:cNvPr id="140" name="楕円 139"/>
        <xdr:cNvSpPr/>
      </xdr:nvSpPr>
      <xdr:spPr>
        <a:xfrm>
          <a:off x="4584700" y="95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135490</xdr:rowOff>
    </xdr:from>
    <xdr:ext cx="599010" cy="259045"/>
    <xdr:sp macro="" textlink="">
      <xdr:nvSpPr>
        <xdr:cNvPr id="141" name="物件費該当値テキスト"/>
        <xdr:cNvSpPr txBox="1"/>
      </xdr:nvSpPr>
      <xdr:spPr>
        <a:xfrm>
          <a:off x="4686300" y="939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82225</xdr:rowOff>
    </xdr:from>
    <xdr:to>
      <xdr:col>20</xdr:col>
      <xdr:colOff>38100</xdr:colOff>
      <xdr:row>56</xdr:row>
      <xdr:rowOff>12375</xdr:rowOff>
    </xdr:to>
    <xdr:sp macro="" textlink="">
      <xdr:nvSpPr>
        <xdr:cNvPr id="142" name="楕円 141"/>
        <xdr:cNvSpPr/>
      </xdr:nvSpPr>
      <xdr:spPr>
        <a:xfrm>
          <a:off x="3746500" y="9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28902</xdr:rowOff>
    </xdr:from>
    <xdr:ext cx="599010" cy="259045"/>
    <xdr:sp macro="" textlink="">
      <xdr:nvSpPr>
        <xdr:cNvPr id="143" name="テキスト ボックス 142"/>
        <xdr:cNvSpPr txBox="1"/>
      </xdr:nvSpPr>
      <xdr:spPr>
        <a:xfrm>
          <a:off x="3497795" y="92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82644</xdr:rowOff>
    </xdr:from>
    <xdr:to>
      <xdr:col>15</xdr:col>
      <xdr:colOff>101600</xdr:colOff>
      <xdr:row>57</xdr:row>
      <xdr:rowOff>12794</xdr:rowOff>
    </xdr:to>
    <xdr:sp macro="" textlink="">
      <xdr:nvSpPr>
        <xdr:cNvPr id="144" name="楕円 143"/>
        <xdr:cNvSpPr/>
      </xdr:nvSpPr>
      <xdr:spPr>
        <a:xfrm>
          <a:off x="2857500" y="96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29321</xdr:rowOff>
    </xdr:from>
    <xdr:ext cx="599010" cy="259045"/>
    <xdr:sp macro="" textlink="">
      <xdr:nvSpPr>
        <xdr:cNvPr id="145" name="テキスト ボックス 144"/>
        <xdr:cNvSpPr txBox="1"/>
      </xdr:nvSpPr>
      <xdr:spPr>
        <a:xfrm>
          <a:off x="2608795" y="9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39377</xdr:rowOff>
    </xdr:from>
    <xdr:to>
      <xdr:col>10</xdr:col>
      <xdr:colOff>165100</xdr:colOff>
      <xdr:row>56</xdr:row>
      <xdr:rowOff>140977</xdr:rowOff>
    </xdr:to>
    <xdr:sp macro="" textlink="">
      <xdr:nvSpPr>
        <xdr:cNvPr id="146" name="楕円 145"/>
        <xdr:cNvSpPr/>
      </xdr:nvSpPr>
      <xdr:spPr>
        <a:xfrm>
          <a:off x="1968500" y="96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157504</xdr:rowOff>
    </xdr:from>
    <xdr:ext cx="599010" cy="259045"/>
    <xdr:sp macro="" textlink="">
      <xdr:nvSpPr>
        <xdr:cNvPr id="147" name="テキスト ボックス 146"/>
        <xdr:cNvSpPr txBox="1"/>
      </xdr:nvSpPr>
      <xdr:spPr>
        <a:xfrm>
          <a:off x="1719795" y="94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150805</xdr:rowOff>
    </xdr:from>
    <xdr:to>
      <xdr:col>6</xdr:col>
      <xdr:colOff>38100</xdr:colOff>
      <xdr:row>57</xdr:row>
      <xdr:rowOff>80955</xdr:rowOff>
    </xdr:to>
    <xdr:sp macro="" textlink="">
      <xdr:nvSpPr>
        <xdr:cNvPr id="148" name="楕円 147"/>
        <xdr:cNvSpPr/>
      </xdr:nvSpPr>
      <xdr:spPr>
        <a:xfrm>
          <a:off x="10795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97482</xdr:rowOff>
    </xdr:from>
    <xdr:ext cx="534377" cy="259045"/>
    <xdr:sp macro="" textlink="">
      <xdr:nvSpPr>
        <xdr:cNvPr id="149" name="テキスト ボックス 148"/>
        <xdr:cNvSpPr txBox="1"/>
      </xdr:nvSpPr>
      <xdr:spPr>
        <a:xfrm>
          <a:off x="863111" y="95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107513</xdr:rowOff>
    </xdr:from>
    <xdr:to>
      <xdr:col>24</xdr:col>
      <xdr:colOff>63500</xdr:colOff>
      <xdr:row>78</xdr:row>
      <xdr:rowOff>437</xdr:rowOff>
    </xdr:to>
    <xdr:cxnSp macro="">
      <xdr:nvCxnSpPr>
        <xdr:cNvPr id="176" name="直線コネクタ 175"/>
        <xdr:cNvCxnSpPr/>
      </xdr:nvCxnSpPr>
      <xdr:spPr>
        <a:xfrm>
          <a:off x="3797300" y="13309163"/>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107513</xdr:rowOff>
    </xdr:from>
    <xdr:to>
      <xdr:col>19</xdr:col>
      <xdr:colOff>177800</xdr:colOff>
      <xdr:row>77</xdr:row>
      <xdr:rowOff>117022</xdr:rowOff>
    </xdr:to>
    <xdr:cxnSp macro="">
      <xdr:nvCxnSpPr>
        <xdr:cNvPr id="179" name="直線コネクタ 178"/>
        <xdr:cNvCxnSpPr/>
      </xdr:nvCxnSpPr>
      <xdr:spPr>
        <a:xfrm flipV="1">
          <a:off x="2908300" y="13309163"/>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117022</xdr:rowOff>
    </xdr:from>
    <xdr:to>
      <xdr:col>15</xdr:col>
      <xdr:colOff>50800</xdr:colOff>
      <xdr:row>78</xdr:row>
      <xdr:rowOff>2129</xdr:rowOff>
    </xdr:to>
    <xdr:cxnSp macro="">
      <xdr:nvCxnSpPr>
        <xdr:cNvPr id="182" name="直線コネクタ 181"/>
        <xdr:cNvCxnSpPr/>
      </xdr:nvCxnSpPr>
      <xdr:spPr>
        <a:xfrm flipV="1">
          <a:off x="2019300" y="13318672"/>
          <a:ext cx="889000" cy="5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2129</xdr:rowOff>
    </xdr:from>
    <xdr:to>
      <xdr:col>10</xdr:col>
      <xdr:colOff>114300</xdr:colOff>
      <xdr:row>78</xdr:row>
      <xdr:rowOff>72949</xdr:rowOff>
    </xdr:to>
    <xdr:cxnSp macro="">
      <xdr:nvCxnSpPr>
        <xdr:cNvPr id="185" name="直線コネクタ 184"/>
        <xdr:cNvCxnSpPr/>
      </xdr:nvCxnSpPr>
      <xdr:spPr>
        <a:xfrm flipV="1">
          <a:off x="1130300" y="13375229"/>
          <a:ext cx="8890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121087</xdr:rowOff>
    </xdr:from>
    <xdr:to>
      <xdr:col>24</xdr:col>
      <xdr:colOff>114300</xdr:colOff>
      <xdr:row>78</xdr:row>
      <xdr:rowOff>51237</xdr:rowOff>
    </xdr:to>
    <xdr:sp macro="" textlink="">
      <xdr:nvSpPr>
        <xdr:cNvPr id="195" name="楕円 194"/>
        <xdr:cNvSpPr/>
      </xdr:nvSpPr>
      <xdr:spPr>
        <a:xfrm>
          <a:off x="45847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36014</xdr:rowOff>
    </xdr:from>
    <xdr:ext cx="469744" cy="259045"/>
    <xdr:sp macro="" textlink="">
      <xdr:nvSpPr>
        <xdr:cNvPr id="196" name="維持補修費該当値テキスト"/>
        <xdr:cNvSpPr txBox="1"/>
      </xdr:nvSpPr>
      <xdr:spPr>
        <a:xfrm>
          <a:off x="4686300" y="132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56713</xdr:rowOff>
    </xdr:from>
    <xdr:to>
      <xdr:col>20</xdr:col>
      <xdr:colOff>38100</xdr:colOff>
      <xdr:row>77</xdr:row>
      <xdr:rowOff>158313</xdr:rowOff>
    </xdr:to>
    <xdr:sp macro="" textlink="">
      <xdr:nvSpPr>
        <xdr:cNvPr id="197" name="楕円 196"/>
        <xdr:cNvSpPr/>
      </xdr:nvSpPr>
      <xdr:spPr>
        <a:xfrm>
          <a:off x="3746500" y="132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149440</xdr:rowOff>
    </xdr:from>
    <xdr:ext cx="469744" cy="259045"/>
    <xdr:sp macro="" textlink="">
      <xdr:nvSpPr>
        <xdr:cNvPr id="198" name="テキスト ボックス 197"/>
        <xdr:cNvSpPr txBox="1"/>
      </xdr:nvSpPr>
      <xdr:spPr>
        <a:xfrm>
          <a:off x="3562428" y="133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66222</xdr:rowOff>
    </xdr:from>
    <xdr:to>
      <xdr:col>15</xdr:col>
      <xdr:colOff>101600</xdr:colOff>
      <xdr:row>77</xdr:row>
      <xdr:rowOff>167822</xdr:rowOff>
    </xdr:to>
    <xdr:sp macro="" textlink="">
      <xdr:nvSpPr>
        <xdr:cNvPr id="199" name="楕円 198"/>
        <xdr:cNvSpPr/>
      </xdr:nvSpPr>
      <xdr:spPr>
        <a:xfrm>
          <a:off x="2857500" y="132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158949</xdr:rowOff>
    </xdr:from>
    <xdr:ext cx="469744" cy="259045"/>
    <xdr:sp macro="" textlink="">
      <xdr:nvSpPr>
        <xdr:cNvPr id="200" name="テキスト ボックス 199"/>
        <xdr:cNvSpPr txBox="1"/>
      </xdr:nvSpPr>
      <xdr:spPr>
        <a:xfrm>
          <a:off x="2673428" y="1336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122779</xdr:rowOff>
    </xdr:from>
    <xdr:to>
      <xdr:col>10</xdr:col>
      <xdr:colOff>165100</xdr:colOff>
      <xdr:row>78</xdr:row>
      <xdr:rowOff>52929</xdr:rowOff>
    </xdr:to>
    <xdr:sp macro="" textlink="">
      <xdr:nvSpPr>
        <xdr:cNvPr id="201" name="楕円 200"/>
        <xdr:cNvSpPr/>
      </xdr:nvSpPr>
      <xdr:spPr>
        <a:xfrm>
          <a:off x="19685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44056</xdr:rowOff>
    </xdr:from>
    <xdr:ext cx="469744" cy="259045"/>
    <xdr:sp macro="" textlink="">
      <xdr:nvSpPr>
        <xdr:cNvPr id="202" name="テキスト ボックス 201"/>
        <xdr:cNvSpPr txBox="1"/>
      </xdr:nvSpPr>
      <xdr:spPr>
        <a:xfrm>
          <a:off x="1784428" y="134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22149</xdr:rowOff>
    </xdr:from>
    <xdr:to>
      <xdr:col>6</xdr:col>
      <xdr:colOff>38100</xdr:colOff>
      <xdr:row>78</xdr:row>
      <xdr:rowOff>123749</xdr:rowOff>
    </xdr:to>
    <xdr:sp macro="" textlink="">
      <xdr:nvSpPr>
        <xdr:cNvPr id="203" name="楕円 202"/>
        <xdr:cNvSpPr/>
      </xdr:nvSpPr>
      <xdr:spPr>
        <a:xfrm>
          <a:off x="1079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114876</xdr:rowOff>
    </xdr:from>
    <xdr:ext cx="469744" cy="259045"/>
    <xdr:sp macro="" textlink="">
      <xdr:nvSpPr>
        <xdr:cNvPr id="204" name="テキスト ボックス 203"/>
        <xdr:cNvSpPr txBox="1"/>
      </xdr:nvSpPr>
      <xdr:spPr>
        <a:xfrm>
          <a:off x="895428"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15424</xdr:rowOff>
    </xdr:from>
    <xdr:to>
      <xdr:col>24</xdr:col>
      <xdr:colOff>63500</xdr:colOff>
      <xdr:row>95</xdr:row>
      <xdr:rowOff>95531</xdr:rowOff>
    </xdr:to>
    <xdr:cxnSp macro="">
      <xdr:nvCxnSpPr>
        <xdr:cNvPr id="236" name="直線コネクタ 235"/>
        <xdr:cNvCxnSpPr/>
      </xdr:nvCxnSpPr>
      <xdr:spPr>
        <a:xfrm>
          <a:off x="3797300" y="16303174"/>
          <a:ext cx="8382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15424</xdr:rowOff>
    </xdr:from>
    <xdr:to>
      <xdr:col>19</xdr:col>
      <xdr:colOff>177800</xdr:colOff>
      <xdr:row>96</xdr:row>
      <xdr:rowOff>66401</xdr:rowOff>
    </xdr:to>
    <xdr:cxnSp macro="">
      <xdr:nvCxnSpPr>
        <xdr:cNvPr id="239" name="直線コネクタ 238"/>
        <xdr:cNvCxnSpPr/>
      </xdr:nvCxnSpPr>
      <xdr:spPr>
        <a:xfrm flipV="1">
          <a:off x="2908300" y="16303174"/>
          <a:ext cx="8890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64295</xdr:rowOff>
    </xdr:from>
    <xdr:to>
      <xdr:col>15</xdr:col>
      <xdr:colOff>50800</xdr:colOff>
      <xdr:row>96</xdr:row>
      <xdr:rowOff>66401</xdr:rowOff>
    </xdr:to>
    <xdr:cxnSp macro="">
      <xdr:nvCxnSpPr>
        <xdr:cNvPr id="242" name="直線コネクタ 241"/>
        <xdr:cNvCxnSpPr/>
      </xdr:nvCxnSpPr>
      <xdr:spPr>
        <a:xfrm>
          <a:off x="2019300" y="16523495"/>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64295</xdr:rowOff>
    </xdr:from>
    <xdr:to>
      <xdr:col>10</xdr:col>
      <xdr:colOff>114300</xdr:colOff>
      <xdr:row>97</xdr:row>
      <xdr:rowOff>40210</xdr:rowOff>
    </xdr:to>
    <xdr:cxnSp macro="">
      <xdr:nvCxnSpPr>
        <xdr:cNvPr id="245" name="直線コネクタ 244"/>
        <xdr:cNvCxnSpPr/>
      </xdr:nvCxnSpPr>
      <xdr:spPr>
        <a:xfrm flipV="1">
          <a:off x="1130300" y="16523495"/>
          <a:ext cx="889000" cy="1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44731</xdr:rowOff>
    </xdr:from>
    <xdr:to>
      <xdr:col>24</xdr:col>
      <xdr:colOff>114300</xdr:colOff>
      <xdr:row>95</xdr:row>
      <xdr:rowOff>146331</xdr:rowOff>
    </xdr:to>
    <xdr:sp macro="" textlink="">
      <xdr:nvSpPr>
        <xdr:cNvPr id="255" name="楕円 254"/>
        <xdr:cNvSpPr/>
      </xdr:nvSpPr>
      <xdr:spPr>
        <a:xfrm>
          <a:off x="4584700" y="1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67608</xdr:rowOff>
    </xdr:from>
    <xdr:ext cx="534377" cy="259045"/>
    <xdr:sp macro="" textlink="">
      <xdr:nvSpPr>
        <xdr:cNvPr id="256" name="扶助費該当値テキスト"/>
        <xdr:cNvSpPr txBox="1"/>
      </xdr:nvSpPr>
      <xdr:spPr>
        <a:xfrm>
          <a:off x="4686300" y="161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136074</xdr:rowOff>
    </xdr:from>
    <xdr:to>
      <xdr:col>20</xdr:col>
      <xdr:colOff>38100</xdr:colOff>
      <xdr:row>95</xdr:row>
      <xdr:rowOff>66224</xdr:rowOff>
    </xdr:to>
    <xdr:sp macro="" textlink="">
      <xdr:nvSpPr>
        <xdr:cNvPr id="257" name="楕円 256"/>
        <xdr:cNvSpPr/>
      </xdr:nvSpPr>
      <xdr:spPr>
        <a:xfrm>
          <a:off x="3746500" y="16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82751</xdr:rowOff>
    </xdr:from>
    <xdr:ext cx="534377" cy="259045"/>
    <xdr:sp macro="" textlink="">
      <xdr:nvSpPr>
        <xdr:cNvPr id="258" name="テキスト ボックス 257"/>
        <xdr:cNvSpPr txBox="1"/>
      </xdr:nvSpPr>
      <xdr:spPr>
        <a:xfrm>
          <a:off x="3530111" y="160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15601</xdr:rowOff>
    </xdr:from>
    <xdr:to>
      <xdr:col>15</xdr:col>
      <xdr:colOff>101600</xdr:colOff>
      <xdr:row>96</xdr:row>
      <xdr:rowOff>117201</xdr:rowOff>
    </xdr:to>
    <xdr:sp macro="" textlink="">
      <xdr:nvSpPr>
        <xdr:cNvPr id="259" name="楕円 258"/>
        <xdr:cNvSpPr/>
      </xdr:nvSpPr>
      <xdr:spPr>
        <a:xfrm>
          <a:off x="2857500" y="16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133728</xdr:rowOff>
    </xdr:from>
    <xdr:ext cx="534377" cy="259045"/>
    <xdr:sp macro="" textlink="">
      <xdr:nvSpPr>
        <xdr:cNvPr id="260" name="テキスト ボックス 259"/>
        <xdr:cNvSpPr txBox="1"/>
      </xdr:nvSpPr>
      <xdr:spPr>
        <a:xfrm>
          <a:off x="2641111" y="162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13495</xdr:rowOff>
    </xdr:from>
    <xdr:to>
      <xdr:col>10</xdr:col>
      <xdr:colOff>165100</xdr:colOff>
      <xdr:row>96</xdr:row>
      <xdr:rowOff>115095</xdr:rowOff>
    </xdr:to>
    <xdr:sp macro="" textlink="">
      <xdr:nvSpPr>
        <xdr:cNvPr id="261" name="楕円 260"/>
        <xdr:cNvSpPr/>
      </xdr:nvSpPr>
      <xdr:spPr>
        <a:xfrm>
          <a:off x="1968500" y="1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131622</xdr:rowOff>
    </xdr:from>
    <xdr:ext cx="534377" cy="259045"/>
    <xdr:sp macro="" textlink="">
      <xdr:nvSpPr>
        <xdr:cNvPr id="262" name="テキスト ボックス 261"/>
        <xdr:cNvSpPr txBox="1"/>
      </xdr:nvSpPr>
      <xdr:spPr>
        <a:xfrm>
          <a:off x="1752111" y="162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160860</xdr:rowOff>
    </xdr:from>
    <xdr:to>
      <xdr:col>6</xdr:col>
      <xdr:colOff>38100</xdr:colOff>
      <xdr:row>97</xdr:row>
      <xdr:rowOff>91010</xdr:rowOff>
    </xdr:to>
    <xdr:sp macro="" textlink="">
      <xdr:nvSpPr>
        <xdr:cNvPr id="263" name="楕円 262"/>
        <xdr:cNvSpPr/>
      </xdr:nvSpPr>
      <xdr:spPr>
        <a:xfrm>
          <a:off x="1079500" y="166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107537</xdr:rowOff>
    </xdr:from>
    <xdr:ext cx="534377" cy="259045"/>
    <xdr:sp macro="" textlink="">
      <xdr:nvSpPr>
        <xdr:cNvPr id="264" name="テキスト ボックス 263"/>
        <xdr:cNvSpPr txBox="1"/>
      </xdr:nvSpPr>
      <xdr:spPr>
        <a:xfrm>
          <a:off x="863111" y="163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116077</xdr:rowOff>
    </xdr:from>
    <xdr:to>
      <xdr:col>55</xdr:col>
      <xdr:colOff>0</xdr:colOff>
      <xdr:row>35</xdr:row>
      <xdr:rowOff>108638</xdr:rowOff>
    </xdr:to>
    <xdr:cxnSp macro="">
      <xdr:nvCxnSpPr>
        <xdr:cNvPr id="291" name="直線コネクタ 290"/>
        <xdr:cNvCxnSpPr/>
      </xdr:nvCxnSpPr>
      <xdr:spPr>
        <a:xfrm flipV="1">
          <a:off x="9639300" y="5945377"/>
          <a:ext cx="838200" cy="16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108638</xdr:rowOff>
    </xdr:from>
    <xdr:to>
      <xdr:col>50</xdr:col>
      <xdr:colOff>114300</xdr:colOff>
      <xdr:row>35</xdr:row>
      <xdr:rowOff>152876</xdr:rowOff>
    </xdr:to>
    <xdr:cxnSp macro="">
      <xdr:nvCxnSpPr>
        <xdr:cNvPr id="294" name="直線コネクタ 293"/>
        <xdr:cNvCxnSpPr/>
      </xdr:nvCxnSpPr>
      <xdr:spPr>
        <a:xfrm flipV="1">
          <a:off x="8750300" y="610938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152876</xdr:rowOff>
    </xdr:from>
    <xdr:to>
      <xdr:col>45</xdr:col>
      <xdr:colOff>177800</xdr:colOff>
      <xdr:row>36</xdr:row>
      <xdr:rowOff>62479</xdr:rowOff>
    </xdr:to>
    <xdr:cxnSp macro="">
      <xdr:nvCxnSpPr>
        <xdr:cNvPr id="297" name="直線コネクタ 296"/>
        <xdr:cNvCxnSpPr/>
      </xdr:nvCxnSpPr>
      <xdr:spPr>
        <a:xfrm flipV="1">
          <a:off x="7861300" y="6153626"/>
          <a:ext cx="889000" cy="8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62479</xdr:rowOff>
    </xdr:from>
    <xdr:to>
      <xdr:col>41</xdr:col>
      <xdr:colOff>50800</xdr:colOff>
      <xdr:row>36</xdr:row>
      <xdr:rowOff>63284</xdr:rowOff>
    </xdr:to>
    <xdr:cxnSp macro="">
      <xdr:nvCxnSpPr>
        <xdr:cNvPr id="300" name="直線コネクタ 299"/>
        <xdr:cNvCxnSpPr/>
      </xdr:nvCxnSpPr>
      <xdr:spPr>
        <a:xfrm flipV="1">
          <a:off x="6972300" y="623467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65277</xdr:rowOff>
    </xdr:from>
    <xdr:to>
      <xdr:col>55</xdr:col>
      <xdr:colOff>50800</xdr:colOff>
      <xdr:row>34</xdr:row>
      <xdr:rowOff>166877</xdr:rowOff>
    </xdr:to>
    <xdr:sp macro="" textlink="">
      <xdr:nvSpPr>
        <xdr:cNvPr id="310" name="楕円 309"/>
        <xdr:cNvSpPr/>
      </xdr:nvSpPr>
      <xdr:spPr>
        <a:xfrm>
          <a:off x="10426700" y="5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88154</xdr:rowOff>
    </xdr:from>
    <xdr:ext cx="599010" cy="259045"/>
    <xdr:sp macro="" textlink="">
      <xdr:nvSpPr>
        <xdr:cNvPr id="311" name="補助費等該当値テキスト"/>
        <xdr:cNvSpPr txBox="1"/>
      </xdr:nvSpPr>
      <xdr:spPr>
        <a:xfrm>
          <a:off x="10528300" y="57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57838</xdr:rowOff>
    </xdr:from>
    <xdr:to>
      <xdr:col>50</xdr:col>
      <xdr:colOff>165100</xdr:colOff>
      <xdr:row>35</xdr:row>
      <xdr:rowOff>159438</xdr:rowOff>
    </xdr:to>
    <xdr:sp macro="" textlink="">
      <xdr:nvSpPr>
        <xdr:cNvPr id="312" name="楕円 311"/>
        <xdr:cNvSpPr/>
      </xdr:nvSpPr>
      <xdr:spPr>
        <a:xfrm>
          <a:off x="9588500" y="60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4515</xdr:rowOff>
    </xdr:from>
    <xdr:ext cx="599010" cy="259045"/>
    <xdr:sp macro="" textlink="">
      <xdr:nvSpPr>
        <xdr:cNvPr id="313" name="テキスト ボックス 312"/>
        <xdr:cNvSpPr txBox="1"/>
      </xdr:nvSpPr>
      <xdr:spPr>
        <a:xfrm>
          <a:off x="9339795" y="58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102076</xdr:rowOff>
    </xdr:from>
    <xdr:to>
      <xdr:col>46</xdr:col>
      <xdr:colOff>38100</xdr:colOff>
      <xdr:row>36</xdr:row>
      <xdr:rowOff>32226</xdr:rowOff>
    </xdr:to>
    <xdr:sp macro="" textlink="">
      <xdr:nvSpPr>
        <xdr:cNvPr id="314" name="楕円 313"/>
        <xdr:cNvSpPr/>
      </xdr:nvSpPr>
      <xdr:spPr>
        <a:xfrm>
          <a:off x="8699500" y="61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48753</xdr:rowOff>
    </xdr:from>
    <xdr:ext cx="599010" cy="259045"/>
    <xdr:sp macro="" textlink="">
      <xdr:nvSpPr>
        <xdr:cNvPr id="315" name="テキスト ボックス 314"/>
        <xdr:cNvSpPr txBox="1"/>
      </xdr:nvSpPr>
      <xdr:spPr>
        <a:xfrm>
          <a:off x="8450795" y="587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11679</xdr:rowOff>
    </xdr:from>
    <xdr:to>
      <xdr:col>41</xdr:col>
      <xdr:colOff>101600</xdr:colOff>
      <xdr:row>36</xdr:row>
      <xdr:rowOff>113279</xdr:rowOff>
    </xdr:to>
    <xdr:sp macro="" textlink="">
      <xdr:nvSpPr>
        <xdr:cNvPr id="316" name="楕円 315"/>
        <xdr:cNvSpPr/>
      </xdr:nvSpPr>
      <xdr:spPr>
        <a:xfrm>
          <a:off x="7810500" y="61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129806</xdr:rowOff>
    </xdr:from>
    <xdr:ext cx="534377" cy="259045"/>
    <xdr:sp macro="" textlink="">
      <xdr:nvSpPr>
        <xdr:cNvPr id="317" name="テキスト ボックス 316"/>
        <xdr:cNvSpPr txBox="1"/>
      </xdr:nvSpPr>
      <xdr:spPr>
        <a:xfrm>
          <a:off x="7594111" y="59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12484</xdr:rowOff>
    </xdr:from>
    <xdr:to>
      <xdr:col>36</xdr:col>
      <xdr:colOff>165100</xdr:colOff>
      <xdr:row>36</xdr:row>
      <xdr:rowOff>114084</xdr:rowOff>
    </xdr:to>
    <xdr:sp macro="" textlink="">
      <xdr:nvSpPr>
        <xdr:cNvPr id="318" name="楕円 317"/>
        <xdr:cNvSpPr/>
      </xdr:nvSpPr>
      <xdr:spPr>
        <a:xfrm>
          <a:off x="6921500" y="61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130611</xdr:rowOff>
    </xdr:from>
    <xdr:ext cx="534377" cy="259045"/>
    <xdr:sp macro="" textlink="">
      <xdr:nvSpPr>
        <xdr:cNvPr id="319" name="テキスト ボックス 318"/>
        <xdr:cNvSpPr txBox="1"/>
      </xdr:nvSpPr>
      <xdr:spPr>
        <a:xfrm>
          <a:off x="6705111" y="59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4418</xdr:rowOff>
    </xdr:from>
    <xdr:to>
      <xdr:col>55</xdr:col>
      <xdr:colOff>0</xdr:colOff>
      <xdr:row>57</xdr:row>
      <xdr:rowOff>41317</xdr:rowOff>
    </xdr:to>
    <xdr:cxnSp macro="">
      <xdr:nvCxnSpPr>
        <xdr:cNvPr id="350" name="直線コネクタ 349"/>
        <xdr:cNvCxnSpPr/>
      </xdr:nvCxnSpPr>
      <xdr:spPr>
        <a:xfrm>
          <a:off x="9639300" y="9777068"/>
          <a:ext cx="8382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153226</xdr:rowOff>
    </xdr:from>
    <xdr:to>
      <xdr:col>50</xdr:col>
      <xdr:colOff>114300</xdr:colOff>
      <xdr:row>57</xdr:row>
      <xdr:rowOff>4418</xdr:rowOff>
    </xdr:to>
    <xdr:cxnSp macro="">
      <xdr:nvCxnSpPr>
        <xdr:cNvPr id="353" name="直線コネクタ 352"/>
        <xdr:cNvCxnSpPr/>
      </xdr:nvCxnSpPr>
      <xdr:spPr>
        <a:xfrm>
          <a:off x="8750300" y="975442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114792</xdr:rowOff>
    </xdr:from>
    <xdr:to>
      <xdr:col>45</xdr:col>
      <xdr:colOff>177800</xdr:colOff>
      <xdr:row>56</xdr:row>
      <xdr:rowOff>153226</xdr:rowOff>
    </xdr:to>
    <xdr:cxnSp macro="">
      <xdr:nvCxnSpPr>
        <xdr:cNvPr id="356" name="直線コネクタ 355"/>
        <xdr:cNvCxnSpPr/>
      </xdr:nvCxnSpPr>
      <xdr:spPr>
        <a:xfrm>
          <a:off x="7861300" y="9544542"/>
          <a:ext cx="889000" cy="20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114792</xdr:rowOff>
    </xdr:from>
    <xdr:to>
      <xdr:col>41</xdr:col>
      <xdr:colOff>50800</xdr:colOff>
      <xdr:row>57</xdr:row>
      <xdr:rowOff>18075</xdr:rowOff>
    </xdr:to>
    <xdr:cxnSp macro="">
      <xdr:nvCxnSpPr>
        <xdr:cNvPr id="359" name="直線コネクタ 358"/>
        <xdr:cNvCxnSpPr/>
      </xdr:nvCxnSpPr>
      <xdr:spPr>
        <a:xfrm flipV="1">
          <a:off x="6972300" y="9544542"/>
          <a:ext cx="889000" cy="24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161967</xdr:rowOff>
    </xdr:from>
    <xdr:to>
      <xdr:col>55</xdr:col>
      <xdr:colOff>50800</xdr:colOff>
      <xdr:row>57</xdr:row>
      <xdr:rowOff>92117</xdr:rowOff>
    </xdr:to>
    <xdr:sp macro="" textlink="">
      <xdr:nvSpPr>
        <xdr:cNvPr id="369" name="楕円 368"/>
        <xdr:cNvSpPr/>
      </xdr:nvSpPr>
      <xdr:spPr>
        <a:xfrm>
          <a:off x="10426700" y="9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13394</xdr:rowOff>
    </xdr:from>
    <xdr:ext cx="599010" cy="259045"/>
    <xdr:sp macro="" textlink="">
      <xdr:nvSpPr>
        <xdr:cNvPr id="370" name="普通建設事業費該当値テキスト"/>
        <xdr:cNvSpPr txBox="1"/>
      </xdr:nvSpPr>
      <xdr:spPr>
        <a:xfrm>
          <a:off x="10528300" y="961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125068</xdr:rowOff>
    </xdr:from>
    <xdr:to>
      <xdr:col>50</xdr:col>
      <xdr:colOff>165100</xdr:colOff>
      <xdr:row>57</xdr:row>
      <xdr:rowOff>55218</xdr:rowOff>
    </xdr:to>
    <xdr:sp macro="" textlink="">
      <xdr:nvSpPr>
        <xdr:cNvPr id="371" name="楕円 370"/>
        <xdr:cNvSpPr/>
      </xdr:nvSpPr>
      <xdr:spPr>
        <a:xfrm>
          <a:off x="9588500" y="97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71745</xdr:rowOff>
    </xdr:from>
    <xdr:ext cx="599010" cy="259045"/>
    <xdr:sp macro="" textlink="">
      <xdr:nvSpPr>
        <xdr:cNvPr id="372" name="テキスト ボックス 371"/>
        <xdr:cNvSpPr txBox="1"/>
      </xdr:nvSpPr>
      <xdr:spPr>
        <a:xfrm>
          <a:off x="9339795" y="950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102426</xdr:rowOff>
    </xdr:from>
    <xdr:to>
      <xdr:col>46</xdr:col>
      <xdr:colOff>38100</xdr:colOff>
      <xdr:row>57</xdr:row>
      <xdr:rowOff>32576</xdr:rowOff>
    </xdr:to>
    <xdr:sp macro="" textlink="">
      <xdr:nvSpPr>
        <xdr:cNvPr id="373" name="楕円 372"/>
        <xdr:cNvSpPr/>
      </xdr:nvSpPr>
      <xdr:spPr>
        <a:xfrm>
          <a:off x="8699500" y="97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49103</xdr:rowOff>
    </xdr:from>
    <xdr:ext cx="599010" cy="259045"/>
    <xdr:sp macro="" textlink="">
      <xdr:nvSpPr>
        <xdr:cNvPr id="374" name="テキスト ボックス 373"/>
        <xdr:cNvSpPr txBox="1"/>
      </xdr:nvSpPr>
      <xdr:spPr>
        <a:xfrm>
          <a:off x="8450795" y="94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63992</xdr:rowOff>
    </xdr:from>
    <xdr:to>
      <xdr:col>41</xdr:col>
      <xdr:colOff>101600</xdr:colOff>
      <xdr:row>55</xdr:row>
      <xdr:rowOff>165592</xdr:rowOff>
    </xdr:to>
    <xdr:sp macro="" textlink="">
      <xdr:nvSpPr>
        <xdr:cNvPr id="375" name="楕円 374"/>
        <xdr:cNvSpPr/>
      </xdr:nvSpPr>
      <xdr:spPr>
        <a:xfrm>
          <a:off x="7810500" y="94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10669</xdr:rowOff>
    </xdr:from>
    <xdr:ext cx="599010" cy="259045"/>
    <xdr:sp macro="" textlink="">
      <xdr:nvSpPr>
        <xdr:cNvPr id="376" name="テキスト ボックス 375"/>
        <xdr:cNvSpPr txBox="1"/>
      </xdr:nvSpPr>
      <xdr:spPr>
        <a:xfrm>
          <a:off x="7561795" y="926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138725</xdr:rowOff>
    </xdr:from>
    <xdr:to>
      <xdr:col>36</xdr:col>
      <xdr:colOff>165100</xdr:colOff>
      <xdr:row>57</xdr:row>
      <xdr:rowOff>68875</xdr:rowOff>
    </xdr:to>
    <xdr:sp macro="" textlink="">
      <xdr:nvSpPr>
        <xdr:cNvPr id="377" name="楕円 376"/>
        <xdr:cNvSpPr/>
      </xdr:nvSpPr>
      <xdr:spPr>
        <a:xfrm>
          <a:off x="6921500" y="97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85402</xdr:rowOff>
    </xdr:from>
    <xdr:ext cx="599010" cy="259045"/>
    <xdr:sp macro="" textlink="">
      <xdr:nvSpPr>
        <xdr:cNvPr id="378" name="テキスト ボックス 377"/>
        <xdr:cNvSpPr txBox="1"/>
      </xdr:nvSpPr>
      <xdr:spPr>
        <a:xfrm>
          <a:off x="6672795" y="951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22428</xdr:rowOff>
    </xdr:from>
    <xdr:to>
      <xdr:col>54</xdr:col>
      <xdr:colOff>189865</xdr:colOff>
      <xdr:row>79</xdr:row>
      <xdr:rowOff>98879</xdr:rowOff>
    </xdr:to>
    <xdr:cxnSp macro="">
      <xdr:nvCxnSpPr>
        <xdr:cNvPr id="404" name="直線コネクタ 403"/>
        <xdr:cNvCxnSpPr/>
      </xdr:nvCxnSpPr>
      <xdr:spPr>
        <a:xfrm flipV="1">
          <a:off x="10475595" y="12366828"/>
          <a:ext cx="1270" cy="1276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140555</xdr:rowOff>
    </xdr:from>
    <xdr:ext cx="534377" cy="259045"/>
    <xdr:sp macro="" textlink="">
      <xdr:nvSpPr>
        <xdr:cNvPr id="407" name="普通建設事業費 （ うち新規整備　）最大値テキスト"/>
        <xdr:cNvSpPr txBox="1"/>
      </xdr:nvSpPr>
      <xdr:spPr>
        <a:xfrm>
          <a:off x="10528300" y="121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22428</xdr:rowOff>
    </xdr:from>
    <xdr:to>
      <xdr:col>55</xdr:col>
      <xdr:colOff>88900</xdr:colOff>
      <xdr:row>72</xdr:row>
      <xdr:rowOff>22428</xdr:rowOff>
    </xdr:to>
    <xdr:cxnSp macro="">
      <xdr:nvCxnSpPr>
        <xdr:cNvPr id="408" name="直線コネクタ 407"/>
        <xdr:cNvCxnSpPr/>
      </xdr:nvCxnSpPr>
      <xdr:spPr>
        <a:xfrm>
          <a:off x="10388600" y="123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22428</xdr:rowOff>
    </xdr:from>
    <xdr:to>
      <xdr:col>55</xdr:col>
      <xdr:colOff>0</xdr:colOff>
      <xdr:row>72</xdr:row>
      <xdr:rowOff>136385</xdr:rowOff>
    </xdr:to>
    <xdr:cxnSp macro="">
      <xdr:nvCxnSpPr>
        <xdr:cNvPr id="409" name="直線コネクタ 408"/>
        <xdr:cNvCxnSpPr/>
      </xdr:nvCxnSpPr>
      <xdr:spPr>
        <a:xfrm flipV="1">
          <a:off x="9639300" y="12366828"/>
          <a:ext cx="8382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84749</xdr:rowOff>
    </xdr:from>
    <xdr:ext cx="534377" cy="259045"/>
    <xdr:sp macro="" textlink="">
      <xdr:nvSpPr>
        <xdr:cNvPr id="410" name="普通建設事業費 （ うち新規整備　）平均値テキスト"/>
        <xdr:cNvSpPr txBox="1"/>
      </xdr:nvSpPr>
      <xdr:spPr>
        <a:xfrm>
          <a:off x="10528300" y="1328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106322</xdr:rowOff>
    </xdr:from>
    <xdr:to>
      <xdr:col>55</xdr:col>
      <xdr:colOff>50800</xdr:colOff>
      <xdr:row>78</xdr:row>
      <xdr:rowOff>36472</xdr:rowOff>
    </xdr:to>
    <xdr:sp macro="" textlink="">
      <xdr:nvSpPr>
        <xdr:cNvPr id="411" name="フローチャート: 判断 410"/>
        <xdr:cNvSpPr/>
      </xdr:nvSpPr>
      <xdr:spPr>
        <a:xfrm>
          <a:off x="104267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109182</xdr:rowOff>
    </xdr:from>
    <xdr:to>
      <xdr:col>50</xdr:col>
      <xdr:colOff>114300</xdr:colOff>
      <xdr:row>72</xdr:row>
      <xdr:rowOff>136385</xdr:rowOff>
    </xdr:to>
    <xdr:cxnSp macro="">
      <xdr:nvCxnSpPr>
        <xdr:cNvPr id="412" name="直線コネクタ 411"/>
        <xdr:cNvCxnSpPr/>
      </xdr:nvCxnSpPr>
      <xdr:spPr>
        <a:xfrm>
          <a:off x="8750300" y="12110682"/>
          <a:ext cx="8890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123957</xdr:rowOff>
    </xdr:from>
    <xdr:to>
      <xdr:col>50</xdr:col>
      <xdr:colOff>165100</xdr:colOff>
      <xdr:row>77</xdr:row>
      <xdr:rowOff>54107</xdr:rowOff>
    </xdr:to>
    <xdr:sp macro="" textlink="">
      <xdr:nvSpPr>
        <xdr:cNvPr id="413" name="フローチャート: 判断 412"/>
        <xdr:cNvSpPr/>
      </xdr:nvSpPr>
      <xdr:spPr>
        <a:xfrm>
          <a:off x="9588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45234</xdr:rowOff>
    </xdr:from>
    <xdr:ext cx="534377" cy="259045"/>
    <xdr:sp macro="" textlink="">
      <xdr:nvSpPr>
        <xdr:cNvPr id="414" name="テキスト ボックス 413"/>
        <xdr:cNvSpPr txBox="1"/>
      </xdr:nvSpPr>
      <xdr:spPr>
        <a:xfrm>
          <a:off x="9372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109182</xdr:rowOff>
    </xdr:from>
    <xdr:to>
      <xdr:col>45</xdr:col>
      <xdr:colOff>177800</xdr:colOff>
      <xdr:row>71</xdr:row>
      <xdr:rowOff>46496</xdr:rowOff>
    </xdr:to>
    <xdr:cxnSp macro="">
      <xdr:nvCxnSpPr>
        <xdr:cNvPr id="415" name="直線コネクタ 414"/>
        <xdr:cNvCxnSpPr/>
      </xdr:nvCxnSpPr>
      <xdr:spPr>
        <a:xfrm flipV="1">
          <a:off x="7861300" y="12110682"/>
          <a:ext cx="889000" cy="10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2113</xdr:rowOff>
    </xdr:from>
    <xdr:to>
      <xdr:col>46</xdr:col>
      <xdr:colOff>38100</xdr:colOff>
      <xdr:row>76</xdr:row>
      <xdr:rowOff>103713</xdr:rowOff>
    </xdr:to>
    <xdr:sp macro="" textlink="">
      <xdr:nvSpPr>
        <xdr:cNvPr id="416" name="フローチャート: 判断 415"/>
        <xdr:cNvSpPr/>
      </xdr:nvSpPr>
      <xdr:spPr>
        <a:xfrm>
          <a:off x="8699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94840</xdr:rowOff>
    </xdr:from>
    <xdr:ext cx="534377" cy="259045"/>
    <xdr:sp macro="" textlink="">
      <xdr:nvSpPr>
        <xdr:cNvPr id="417" name="テキスト ボックス 416"/>
        <xdr:cNvSpPr txBox="1"/>
      </xdr:nvSpPr>
      <xdr:spPr>
        <a:xfrm>
          <a:off x="8483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78042</xdr:rowOff>
    </xdr:from>
    <xdr:to>
      <xdr:col>41</xdr:col>
      <xdr:colOff>101600</xdr:colOff>
      <xdr:row>76</xdr:row>
      <xdr:rowOff>8192</xdr:rowOff>
    </xdr:to>
    <xdr:sp macro="" textlink="">
      <xdr:nvSpPr>
        <xdr:cNvPr id="418" name="フローチャート: 判断 417"/>
        <xdr:cNvSpPr/>
      </xdr:nvSpPr>
      <xdr:spPr>
        <a:xfrm>
          <a:off x="7810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170769</xdr:rowOff>
    </xdr:from>
    <xdr:ext cx="534377" cy="259045"/>
    <xdr:sp macro="" textlink="">
      <xdr:nvSpPr>
        <xdr:cNvPr id="419" name="テキスト ボックス 418"/>
        <xdr:cNvSpPr txBox="1"/>
      </xdr:nvSpPr>
      <xdr:spPr>
        <a:xfrm>
          <a:off x="7594111" y="130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143078</xdr:rowOff>
    </xdr:from>
    <xdr:to>
      <xdr:col>55</xdr:col>
      <xdr:colOff>50800</xdr:colOff>
      <xdr:row>72</xdr:row>
      <xdr:rowOff>73228</xdr:rowOff>
    </xdr:to>
    <xdr:sp macro="" textlink="">
      <xdr:nvSpPr>
        <xdr:cNvPr id="425" name="楕円 424"/>
        <xdr:cNvSpPr/>
      </xdr:nvSpPr>
      <xdr:spPr>
        <a:xfrm>
          <a:off x="10426700" y="123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96105</xdr:rowOff>
    </xdr:from>
    <xdr:ext cx="534377" cy="259045"/>
    <xdr:sp macro="" textlink="">
      <xdr:nvSpPr>
        <xdr:cNvPr id="426" name="普通建設事業費 （ うち新規整備　）該当値テキスト"/>
        <xdr:cNvSpPr txBox="1"/>
      </xdr:nvSpPr>
      <xdr:spPr>
        <a:xfrm>
          <a:off x="10528300" y="122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85585</xdr:rowOff>
    </xdr:from>
    <xdr:to>
      <xdr:col>50</xdr:col>
      <xdr:colOff>165100</xdr:colOff>
      <xdr:row>73</xdr:row>
      <xdr:rowOff>15735</xdr:rowOff>
    </xdr:to>
    <xdr:sp macro="" textlink="">
      <xdr:nvSpPr>
        <xdr:cNvPr id="427" name="楕円 426"/>
        <xdr:cNvSpPr/>
      </xdr:nvSpPr>
      <xdr:spPr>
        <a:xfrm>
          <a:off x="9588500" y="124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32262</xdr:rowOff>
    </xdr:from>
    <xdr:ext cx="534377" cy="259045"/>
    <xdr:sp macro="" textlink="">
      <xdr:nvSpPr>
        <xdr:cNvPr id="428" name="テキスト ボックス 427"/>
        <xdr:cNvSpPr txBox="1"/>
      </xdr:nvSpPr>
      <xdr:spPr>
        <a:xfrm>
          <a:off x="9372111" y="122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58382</xdr:rowOff>
    </xdr:from>
    <xdr:to>
      <xdr:col>46</xdr:col>
      <xdr:colOff>38100</xdr:colOff>
      <xdr:row>70</xdr:row>
      <xdr:rowOff>159982</xdr:rowOff>
    </xdr:to>
    <xdr:sp macro="" textlink="">
      <xdr:nvSpPr>
        <xdr:cNvPr id="429" name="楕円 428"/>
        <xdr:cNvSpPr/>
      </xdr:nvSpPr>
      <xdr:spPr>
        <a:xfrm>
          <a:off x="8699500" y="120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5059</xdr:rowOff>
    </xdr:from>
    <xdr:ext cx="534377" cy="259045"/>
    <xdr:sp macro="" textlink="">
      <xdr:nvSpPr>
        <xdr:cNvPr id="430" name="テキスト ボックス 429"/>
        <xdr:cNvSpPr txBox="1"/>
      </xdr:nvSpPr>
      <xdr:spPr>
        <a:xfrm>
          <a:off x="8483111" y="118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167146</xdr:rowOff>
    </xdr:from>
    <xdr:to>
      <xdr:col>41</xdr:col>
      <xdr:colOff>101600</xdr:colOff>
      <xdr:row>71</xdr:row>
      <xdr:rowOff>97296</xdr:rowOff>
    </xdr:to>
    <xdr:sp macro="" textlink="">
      <xdr:nvSpPr>
        <xdr:cNvPr id="431" name="楕円 430"/>
        <xdr:cNvSpPr/>
      </xdr:nvSpPr>
      <xdr:spPr>
        <a:xfrm>
          <a:off x="7810500" y="121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113823</xdr:rowOff>
    </xdr:from>
    <xdr:ext cx="534377" cy="259045"/>
    <xdr:sp macro="" textlink="">
      <xdr:nvSpPr>
        <xdr:cNvPr id="432" name="テキスト ボックス 431"/>
        <xdr:cNvSpPr txBox="1"/>
      </xdr:nvSpPr>
      <xdr:spPr>
        <a:xfrm>
          <a:off x="7594111" y="119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6" name="直線コネクタ 455"/>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7"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8" name="直線コネクタ 457"/>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9"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60" name="直線コネクタ 459"/>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146214</xdr:rowOff>
    </xdr:from>
    <xdr:to>
      <xdr:col>55</xdr:col>
      <xdr:colOff>0</xdr:colOff>
      <xdr:row>98</xdr:row>
      <xdr:rowOff>41067</xdr:rowOff>
    </xdr:to>
    <xdr:cxnSp macro="">
      <xdr:nvCxnSpPr>
        <xdr:cNvPr id="461" name="直線コネクタ 460"/>
        <xdr:cNvCxnSpPr/>
      </xdr:nvCxnSpPr>
      <xdr:spPr>
        <a:xfrm>
          <a:off x="9639300" y="16776864"/>
          <a:ext cx="8382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2"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3" name="フローチャート: 判断 462"/>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146214</xdr:rowOff>
    </xdr:from>
    <xdr:to>
      <xdr:col>50</xdr:col>
      <xdr:colOff>114300</xdr:colOff>
      <xdr:row>97</xdr:row>
      <xdr:rowOff>164762</xdr:rowOff>
    </xdr:to>
    <xdr:cxnSp macro="">
      <xdr:nvCxnSpPr>
        <xdr:cNvPr id="464" name="直線コネクタ 463"/>
        <xdr:cNvCxnSpPr/>
      </xdr:nvCxnSpPr>
      <xdr:spPr>
        <a:xfrm flipV="1">
          <a:off x="8750300" y="16776864"/>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5" name="フローチャート: 判断 464"/>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6" name="テキスト ボックス 465"/>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4003</xdr:rowOff>
    </xdr:from>
    <xdr:to>
      <xdr:col>45</xdr:col>
      <xdr:colOff>177800</xdr:colOff>
      <xdr:row>97</xdr:row>
      <xdr:rowOff>164762</xdr:rowOff>
    </xdr:to>
    <xdr:cxnSp macro="">
      <xdr:nvCxnSpPr>
        <xdr:cNvPr id="467" name="直線コネクタ 466"/>
        <xdr:cNvCxnSpPr/>
      </xdr:nvCxnSpPr>
      <xdr:spPr>
        <a:xfrm>
          <a:off x="7861300" y="16291753"/>
          <a:ext cx="889000" cy="50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8" name="フローチャート: 判断 467"/>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9" name="テキスト ボックス 468"/>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70" name="フローチャート: 判断 469"/>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71" name="テキスト ボックス 470"/>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161717</xdr:rowOff>
    </xdr:from>
    <xdr:to>
      <xdr:col>55</xdr:col>
      <xdr:colOff>50800</xdr:colOff>
      <xdr:row>98</xdr:row>
      <xdr:rowOff>91867</xdr:rowOff>
    </xdr:to>
    <xdr:sp macro="" textlink="">
      <xdr:nvSpPr>
        <xdr:cNvPr id="477" name="楕円 476"/>
        <xdr:cNvSpPr/>
      </xdr:nvSpPr>
      <xdr:spPr>
        <a:xfrm>
          <a:off x="10426700" y="16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76644</xdr:rowOff>
    </xdr:from>
    <xdr:ext cx="534377" cy="259045"/>
    <xdr:sp macro="" textlink="">
      <xdr:nvSpPr>
        <xdr:cNvPr id="478" name="普通建設事業費 （ うち更新整備　）該当値テキスト"/>
        <xdr:cNvSpPr txBox="1"/>
      </xdr:nvSpPr>
      <xdr:spPr>
        <a:xfrm>
          <a:off x="10528300" y="16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95414</xdr:rowOff>
    </xdr:from>
    <xdr:to>
      <xdr:col>50</xdr:col>
      <xdr:colOff>165100</xdr:colOff>
      <xdr:row>98</xdr:row>
      <xdr:rowOff>25564</xdr:rowOff>
    </xdr:to>
    <xdr:sp macro="" textlink="">
      <xdr:nvSpPr>
        <xdr:cNvPr id="479" name="楕円 478"/>
        <xdr:cNvSpPr/>
      </xdr:nvSpPr>
      <xdr:spPr>
        <a:xfrm>
          <a:off x="9588500" y="16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16691</xdr:rowOff>
    </xdr:from>
    <xdr:ext cx="534377" cy="259045"/>
    <xdr:sp macro="" textlink="">
      <xdr:nvSpPr>
        <xdr:cNvPr id="480" name="テキスト ボックス 479"/>
        <xdr:cNvSpPr txBox="1"/>
      </xdr:nvSpPr>
      <xdr:spPr>
        <a:xfrm>
          <a:off x="9372111" y="16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113962</xdr:rowOff>
    </xdr:from>
    <xdr:to>
      <xdr:col>46</xdr:col>
      <xdr:colOff>38100</xdr:colOff>
      <xdr:row>98</xdr:row>
      <xdr:rowOff>44112</xdr:rowOff>
    </xdr:to>
    <xdr:sp macro="" textlink="">
      <xdr:nvSpPr>
        <xdr:cNvPr id="481" name="楕円 480"/>
        <xdr:cNvSpPr/>
      </xdr:nvSpPr>
      <xdr:spPr>
        <a:xfrm>
          <a:off x="8699500" y="167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35239</xdr:rowOff>
    </xdr:from>
    <xdr:ext cx="534377" cy="259045"/>
    <xdr:sp macro="" textlink="">
      <xdr:nvSpPr>
        <xdr:cNvPr id="482" name="テキスト ボックス 481"/>
        <xdr:cNvSpPr txBox="1"/>
      </xdr:nvSpPr>
      <xdr:spPr>
        <a:xfrm>
          <a:off x="8483111" y="168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124653</xdr:rowOff>
    </xdr:from>
    <xdr:to>
      <xdr:col>41</xdr:col>
      <xdr:colOff>101600</xdr:colOff>
      <xdr:row>95</xdr:row>
      <xdr:rowOff>54803</xdr:rowOff>
    </xdr:to>
    <xdr:sp macro="" textlink="">
      <xdr:nvSpPr>
        <xdr:cNvPr id="483" name="楕円 482"/>
        <xdr:cNvSpPr/>
      </xdr:nvSpPr>
      <xdr:spPr>
        <a:xfrm>
          <a:off x="7810500" y="162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71330</xdr:rowOff>
    </xdr:from>
    <xdr:ext cx="534377" cy="259045"/>
    <xdr:sp macro="" textlink="">
      <xdr:nvSpPr>
        <xdr:cNvPr id="484" name="テキスト ボックス 483"/>
        <xdr:cNvSpPr txBox="1"/>
      </xdr:nvSpPr>
      <xdr:spPr>
        <a:xfrm>
          <a:off x="7594111" y="160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10" name="直線コネクタ 509"/>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3"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4" name="直線コネクタ 513"/>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13012</xdr:rowOff>
    </xdr:from>
    <xdr:to>
      <xdr:col>85</xdr:col>
      <xdr:colOff>127000</xdr:colOff>
      <xdr:row>31</xdr:row>
      <xdr:rowOff>38670</xdr:rowOff>
    </xdr:to>
    <xdr:cxnSp macro="">
      <xdr:nvCxnSpPr>
        <xdr:cNvPr id="515" name="直線コネクタ 514"/>
        <xdr:cNvCxnSpPr/>
      </xdr:nvCxnSpPr>
      <xdr:spPr>
        <a:xfrm>
          <a:off x="15481300" y="5156512"/>
          <a:ext cx="838200" cy="19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6" name="災害復旧事業費平均値テキスト"/>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7" name="フローチャート: 判断 516"/>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13012</xdr:rowOff>
    </xdr:from>
    <xdr:to>
      <xdr:col>81</xdr:col>
      <xdr:colOff>50800</xdr:colOff>
      <xdr:row>39</xdr:row>
      <xdr:rowOff>13186</xdr:rowOff>
    </xdr:to>
    <xdr:cxnSp macro="">
      <xdr:nvCxnSpPr>
        <xdr:cNvPr id="518" name="直線コネクタ 517"/>
        <xdr:cNvCxnSpPr/>
      </xdr:nvCxnSpPr>
      <xdr:spPr>
        <a:xfrm flipV="1">
          <a:off x="14592300" y="5156512"/>
          <a:ext cx="889000" cy="15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9" name="フローチャート: 判断 518"/>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20" name="テキスト ボックス 519"/>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13186</xdr:rowOff>
    </xdr:from>
    <xdr:to>
      <xdr:col>76</xdr:col>
      <xdr:colOff>114300</xdr:colOff>
      <xdr:row>39</xdr:row>
      <xdr:rowOff>79142</xdr:rowOff>
    </xdr:to>
    <xdr:cxnSp macro="">
      <xdr:nvCxnSpPr>
        <xdr:cNvPr id="521" name="直線コネクタ 520"/>
        <xdr:cNvCxnSpPr/>
      </xdr:nvCxnSpPr>
      <xdr:spPr>
        <a:xfrm flipV="1">
          <a:off x="13703300" y="6699736"/>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2" name="フローチャート: 判断 521"/>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94258</xdr:rowOff>
    </xdr:from>
    <xdr:ext cx="469744" cy="259045"/>
    <xdr:sp macro="" textlink="">
      <xdr:nvSpPr>
        <xdr:cNvPr id="523" name="テキスト ボックス 522"/>
        <xdr:cNvSpPr txBox="1"/>
      </xdr:nvSpPr>
      <xdr:spPr>
        <a:xfrm>
          <a:off x="14357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144239</xdr:rowOff>
    </xdr:from>
    <xdr:to>
      <xdr:col>71</xdr:col>
      <xdr:colOff>177800</xdr:colOff>
      <xdr:row>39</xdr:row>
      <xdr:rowOff>79142</xdr:rowOff>
    </xdr:to>
    <xdr:cxnSp macro="">
      <xdr:nvCxnSpPr>
        <xdr:cNvPr id="524" name="直線コネクタ 523"/>
        <xdr:cNvCxnSpPr/>
      </xdr:nvCxnSpPr>
      <xdr:spPr>
        <a:xfrm>
          <a:off x="12814300" y="6659339"/>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5" name="フローチャート: 判断 524"/>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6" name="テキスト ボックス 525"/>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7" name="フローチャート: 判断 526"/>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8" name="テキスト ボックス 527"/>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159320</xdr:rowOff>
    </xdr:from>
    <xdr:to>
      <xdr:col>85</xdr:col>
      <xdr:colOff>177800</xdr:colOff>
      <xdr:row>31</xdr:row>
      <xdr:rowOff>89470</xdr:rowOff>
    </xdr:to>
    <xdr:sp macro="" textlink="">
      <xdr:nvSpPr>
        <xdr:cNvPr id="534" name="楕円 533"/>
        <xdr:cNvSpPr/>
      </xdr:nvSpPr>
      <xdr:spPr>
        <a:xfrm>
          <a:off x="16268700" y="5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112347</xdr:rowOff>
    </xdr:from>
    <xdr:ext cx="599010" cy="259045"/>
    <xdr:sp macro="" textlink="">
      <xdr:nvSpPr>
        <xdr:cNvPr id="535" name="災害復旧事業費該当値テキスト"/>
        <xdr:cNvSpPr txBox="1"/>
      </xdr:nvSpPr>
      <xdr:spPr>
        <a:xfrm>
          <a:off x="16370300" y="52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133662</xdr:rowOff>
    </xdr:from>
    <xdr:to>
      <xdr:col>81</xdr:col>
      <xdr:colOff>101600</xdr:colOff>
      <xdr:row>30</xdr:row>
      <xdr:rowOff>63812</xdr:rowOff>
    </xdr:to>
    <xdr:sp macro="" textlink="">
      <xdr:nvSpPr>
        <xdr:cNvPr id="536" name="楕円 535"/>
        <xdr:cNvSpPr/>
      </xdr:nvSpPr>
      <xdr:spPr>
        <a:xfrm>
          <a:off x="15430500" y="51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80339</xdr:rowOff>
    </xdr:from>
    <xdr:ext cx="599010" cy="259045"/>
    <xdr:sp macro="" textlink="">
      <xdr:nvSpPr>
        <xdr:cNvPr id="537" name="テキスト ボックス 536"/>
        <xdr:cNvSpPr txBox="1"/>
      </xdr:nvSpPr>
      <xdr:spPr>
        <a:xfrm>
          <a:off x="15181795" y="488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133836</xdr:rowOff>
    </xdr:from>
    <xdr:to>
      <xdr:col>76</xdr:col>
      <xdr:colOff>165100</xdr:colOff>
      <xdr:row>39</xdr:row>
      <xdr:rowOff>63986</xdr:rowOff>
    </xdr:to>
    <xdr:sp macro="" textlink="">
      <xdr:nvSpPr>
        <xdr:cNvPr id="538" name="楕円 537"/>
        <xdr:cNvSpPr/>
      </xdr:nvSpPr>
      <xdr:spPr>
        <a:xfrm>
          <a:off x="14541500" y="66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80513</xdr:rowOff>
    </xdr:from>
    <xdr:ext cx="469744" cy="259045"/>
    <xdr:sp macro="" textlink="">
      <xdr:nvSpPr>
        <xdr:cNvPr id="539" name="テキスト ボックス 538"/>
        <xdr:cNvSpPr txBox="1"/>
      </xdr:nvSpPr>
      <xdr:spPr>
        <a:xfrm>
          <a:off x="14357428" y="64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28342</xdr:rowOff>
    </xdr:from>
    <xdr:to>
      <xdr:col>72</xdr:col>
      <xdr:colOff>38100</xdr:colOff>
      <xdr:row>39</xdr:row>
      <xdr:rowOff>129942</xdr:rowOff>
    </xdr:to>
    <xdr:sp macro="" textlink="">
      <xdr:nvSpPr>
        <xdr:cNvPr id="540" name="楕円 539"/>
        <xdr:cNvSpPr/>
      </xdr:nvSpPr>
      <xdr:spPr>
        <a:xfrm>
          <a:off x="13652500" y="67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121069</xdr:rowOff>
    </xdr:from>
    <xdr:ext cx="469744" cy="259045"/>
    <xdr:sp macro="" textlink="">
      <xdr:nvSpPr>
        <xdr:cNvPr id="541" name="テキスト ボックス 540"/>
        <xdr:cNvSpPr txBox="1"/>
      </xdr:nvSpPr>
      <xdr:spPr>
        <a:xfrm>
          <a:off x="13468428" y="680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93439</xdr:rowOff>
    </xdr:from>
    <xdr:to>
      <xdr:col>67</xdr:col>
      <xdr:colOff>101600</xdr:colOff>
      <xdr:row>39</xdr:row>
      <xdr:rowOff>23589</xdr:rowOff>
    </xdr:to>
    <xdr:sp macro="" textlink="">
      <xdr:nvSpPr>
        <xdr:cNvPr id="542" name="楕円 541"/>
        <xdr:cNvSpPr/>
      </xdr:nvSpPr>
      <xdr:spPr>
        <a:xfrm>
          <a:off x="12763500" y="66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40116</xdr:rowOff>
    </xdr:from>
    <xdr:ext cx="534377" cy="259045"/>
    <xdr:sp macro="" textlink="">
      <xdr:nvSpPr>
        <xdr:cNvPr id="543" name="テキスト ボックス 542"/>
        <xdr:cNvSpPr txBox="1"/>
      </xdr:nvSpPr>
      <xdr:spPr>
        <a:xfrm>
          <a:off x="12547111" y="63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8" name="直線コネクタ 617"/>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9"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20" name="直線コネクタ 619"/>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21"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2" name="直線コネクタ 621"/>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44450</xdr:rowOff>
    </xdr:from>
    <xdr:to>
      <xdr:col>85</xdr:col>
      <xdr:colOff>127000</xdr:colOff>
      <xdr:row>74</xdr:row>
      <xdr:rowOff>167535</xdr:rowOff>
    </xdr:to>
    <xdr:cxnSp macro="">
      <xdr:nvCxnSpPr>
        <xdr:cNvPr id="623" name="直線コネクタ 622"/>
        <xdr:cNvCxnSpPr/>
      </xdr:nvCxnSpPr>
      <xdr:spPr>
        <a:xfrm>
          <a:off x="15481300" y="12731750"/>
          <a:ext cx="8382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4"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5" name="フローチャート: 判断 624"/>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162495</xdr:rowOff>
    </xdr:from>
    <xdr:to>
      <xdr:col>81</xdr:col>
      <xdr:colOff>50800</xdr:colOff>
      <xdr:row>74</xdr:row>
      <xdr:rowOff>44450</xdr:rowOff>
    </xdr:to>
    <xdr:cxnSp macro="">
      <xdr:nvCxnSpPr>
        <xdr:cNvPr id="626" name="直線コネクタ 625"/>
        <xdr:cNvCxnSpPr/>
      </xdr:nvCxnSpPr>
      <xdr:spPr>
        <a:xfrm>
          <a:off x="14592300" y="12678345"/>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7" name="フローチャート: 判断 626"/>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8" name="テキスト ボックス 627"/>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116786</xdr:rowOff>
    </xdr:from>
    <xdr:to>
      <xdr:col>76</xdr:col>
      <xdr:colOff>114300</xdr:colOff>
      <xdr:row>73</xdr:row>
      <xdr:rowOff>162495</xdr:rowOff>
    </xdr:to>
    <xdr:cxnSp macro="">
      <xdr:nvCxnSpPr>
        <xdr:cNvPr id="629" name="直線コネクタ 628"/>
        <xdr:cNvCxnSpPr/>
      </xdr:nvCxnSpPr>
      <xdr:spPr>
        <a:xfrm>
          <a:off x="13703300" y="12632636"/>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30" name="フローチャート: 判断 629"/>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31" name="テキスト ボックス 630"/>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93904</xdr:rowOff>
    </xdr:from>
    <xdr:to>
      <xdr:col>71</xdr:col>
      <xdr:colOff>177800</xdr:colOff>
      <xdr:row>73</xdr:row>
      <xdr:rowOff>116786</xdr:rowOff>
    </xdr:to>
    <xdr:cxnSp macro="">
      <xdr:nvCxnSpPr>
        <xdr:cNvPr id="632" name="直線コネクタ 631"/>
        <xdr:cNvCxnSpPr/>
      </xdr:nvCxnSpPr>
      <xdr:spPr>
        <a:xfrm>
          <a:off x="12814300" y="12609754"/>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3" name="フローチャート: 判断 632"/>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4" name="テキスト ボックス 633"/>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5" name="フローチャート: 判断 634"/>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6" name="テキスト ボックス 635"/>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116735</xdr:rowOff>
    </xdr:from>
    <xdr:to>
      <xdr:col>85</xdr:col>
      <xdr:colOff>177800</xdr:colOff>
      <xdr:row>75</xdr:row>
      <xdr:rowOff>46885</xdr:rowOff>
    </xdr:to>
    <xdr:sp macro="" textlink="">
      <xdr:nvSpPr>
        <xdr:cNvPr id="642" name="楕円 641"/>
        <xdr:cNvSpPr/>
      </xdr:nvSpPr>
      <xdr:spPr>
        <a:xfrm>
          <a:off x="16268700" y="128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95162</xdr:rowOff>
    </xdr:from>
    <xdr:ext cx="534377" cy="259045"/>
    <xdr:sp macro="" textlink="">
      <xdr:nvSpPr>
        <xdr:cNvPr id="643" name="公債費該当値テキスト"/>
        <xdr:cNvSpPr txBox="1"/>
      </xdr:nvSpPr>
      <xdr:spPr>
        <a:xfrm>
          <a:off x="16370300" y="127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165100</xdr:rowOff>
    </xdr:from>
    <xdr:to>
      <xdr:col>81</xdr:col>
      <xdr:colOff>101600</xdr:colOff>
      <xdr:row>74</xdr:row>
      <xdr:rowOff>95250</xdr:rowOff>
    </xdr:to>
    <xdr:sp macro="" textlink="">
      <xdr:nvSpPr>
        <xdr:cNvPr id="644" name="楕円 643"/>
        <xdr:cNvSpPr/>
      </xdr:nvSpPr>
      <xdr:spPr>
        <a:xfrm>
          <a:off x="15430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111777</xdr:rowOff>
    </xdr:from>
    <xdr:ext cx="534377" cy="259045"/>
    <xdr:sp macro="" textlink="">
      <xdr:nvSpPr>
        <xdr:cNvPr id="645" name="テキスト ボックス 644"/>
        <xdr:cNvSpPr txBox="1"/>
      </xdr:nvSpPr>
      <xdr:spPr>
        <a:xfrm>
          <a:off x="15214111" y="124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111695</xdr:rowOff>
    </xdr:from>
    <xdr:to>
      <xdr:col>76</xdr:col>
      <xdr:colOff>165100</xdr:colOff>
      <xdr:row>74</xdr:row>
      <xdr:rowOff>41845</xdr:rowOff>
    </xdr:to>
    <xdr:sp macro="" textlink="">
      <xdr:nvSpPr>
        <xdr:cNvPr id="646" name="楕円 645"/>
        <xdr:cNvSpPr/>
      </xdr:nvSpPr>
      <xdr:spPr>
        <a:xfrm>
          <a:off x="14541500" y="126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58372</xdr:rowOff>
    </xdr:from>
    <xdr:ext cx="534377" cy="259045"/>
    <xdr:sp macro="" textlink="">
      <xdr:nvSpPr>
        <xdr:cNvPr id="647" name="テキスト ボックス 646"/>
        <xdr:cNvSpPr txBox="1"/>
      </xdr:nvSpPr>
      <xdr:spPr>
        <a:xfrm>
          <a:off x="14325111" y="124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65986</xdr:rowOff>
    </xdr:from>
    <xdr:to>
      <xdr:col>72</xdr:col>
      <xdr:colOff>38100</xdr:colOff>
      <xdr:row>73</xdr:row>
      <xdr:rowOff>167586</xdr:rowOff>
    </xdr:to>
    <xdr:sp macro="" textlink="">
      <xdr:nvSpPr>
        <xdr:cNvPr id="648" name="楕円 647"/>
        <xdr:cNvSpPr/>
      </xdr:nvSpPr>
      <xdr:spPr>
        <a:xfrm>
          <a:off x="13652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12663</xdr:rowOff>
    </xdr:from>
    <xdr:ext cx="534377" cy="259045"/>
    <xdr:sp macro="" textlink="">
      <xdr:nvSpPr>
        <xdr:cNvPr id="649" name="テキスト ボックス 648"/>
        <xdr:cNvSpPr txBox="1"/>
      </xdr:nvSpPr>
      <xdr:spPr>
        <a:xfrm>
          <a:off x="13436111" y="123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43104</xdr:rowOff>
    </xdr:from>
    <xdr:to>
      <xdr:col>67</xdr:col>
      <xdr:colOff>101600</xdr:colOff>
      <xdr:row>73</xdr:row>
      <xdr:rowOff>144704</xdr:rowOff>
    </xdr:to>
    <xdr:sp macro="" textlink="">
      <xdr:nvSpPr>
        <xdr:cNvPr id="650" name="楕円 649"/>
        <xdr:cNvSpPr/>
      </xdr:nvSpPr>
      <xdr:spPr>
        <a:xfrm>
          <a:off x="12763500" y="125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161231</xdr:rowOff>
    </xdr:from>
    <xdr:ext cx="534377" cy="259045"/>
    <xdr:sp macro="" textlink="">
      <xdr:nvSpPr>
        <xdr:cNvPr id="651" name="テキスト ボックス 650"/>
        <xdr:cNvSpPr txBox="1"/>
      </xdr:nvSpPr>
      <xdr:spPr>
        <a:xfrm>
          <a:off x="12547111" y="123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5" name="直線コネクタ 674"/>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6"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7" name="直線コネクタ 676"/>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8"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9" name="直線コネクタ 678"/>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52870</xdr:rowOff>
    </xdr:from>
    <xdr:to>
      <xdr:col>85</xdr:col>
      <xdr:colOff>127000</xdr:colOff>
      <xdr:row>98</xdr:row>
      <xdr:rowOff>165562</xdr:rowOff>
    </xdr:to>
    <xdr:cxnSp macro="">
      <xdr:nvCxnSpPr>
        <xdr:cNvPr id="680" name="直線コネクタ 679"/>
        <xdr:cNvCxnSpPr/>
      </xdr:nvCxnSpPr>
      <xdr:spPr>
        <a:xfrm flipV="1">
          <a:off x="15481300" y="16854970"/>
          <a:ext cx="8382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81"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2" name="フローチャート: 判断 681"/>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128491</xdr:rowOff>
    </xdr:from>
    <xdr:to>
      <xdr:col>81</xdr:col>
      <xdr:colOff>50800</xdr:colOff>
      <xdr:row>98</xdr:row>
      <xdr:rowOff>165562</xdr:rowOff>
    </xdr:to>
    <xdr:cxnSp macro="">
      <xdr:nvCxnSpPr>
        <xdr:cNvPr id="683" name="直線コネクタ 682"/>
        <xdr:cNvCxnSpPr/>
      </xdr:nvCxnSpPr>
      <xdr:spPr>
        <a:xfrm>
          <a:off x="14592300" y="1693059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4" name="フローチャート: 判断 683"/>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5" name="テキスト ボックス 684"/>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128491</xdr:rowOff>
    </xdr:from>
    <xdr:to>
      <xdr:col>76</xdr:col>
      <xdr:colOff>114300</xdr:colOff>
      <xdr:row>99</xdr:row>
      <xdr:rowOff>19532</xdr:rowOff>
    </xdr:to>
    <xdr:cxnSp macro="">
      <xdr:nvCxnSpPr>
        <xdr:cNvPr id="686" name="直線コネクタ 685"/>
        <xdr:cNvCxnSpPr/>
      </xdr:nvCxnSpPr>
      <xdr:spPr>
        <a:xfrm flipV="1">
          <a:off x="13703300" y="16930591"/>
          <a:ext cx="889000" cy="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7" name="フローチャート: 判断 686"/>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8" name="テキスト ボックス 687"/>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133330</xdr:rowOff>
    </xdr:from>
    <xdr:to>
      <xdr:col>71</xdr:col>
      <xdr:colOff>177800</xdr:colOff>
      <xdr:row>99</xdr:row>
      <xdr:rowOff>19532</xdr:rowOff>
    </xdr:to>
    <xdr:cxnSp macro="">
      <xdr:nvCxnSpPr>
        <xdr:cNvPr id="689" name="直線コネクタ 688"/>
        <xdr:cNvCxnSpPr/>
      </xdr:nvCxnSpPr>
      <xdr:spPr>
        <a:xfrm>
          <a:off x="12814300" y="16935430"/>
          <a:ext cx="889000" cy="5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90" name="フローチャート: 判断 689"/>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91" name="テキスト ボックス 690"/>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2" name="フローチャート: 判断 691"/>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3" name="テキスト ボックス 692"/>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2070</xdr:rowOff>
    </xdr:from>
    <xdr:to>
      <xdr:col>85</xdr:col>
      <xdr:colOff>177800</xdr:colOff>
      <xdr:row>98</xdr:row>
      <xdr:rowOff>103670</xdr:rowOff>
    </xdr:to>
    <xdr:sp macro="" textlink="">
      <xdr:nvSpPr>
        <xdr:cNvPr id="699" name="楕円 698"/>
        <xdr:cNvSpPr/>
      </xdr:nvSpPr>
      <xdr:spPr>
        <a:xfrm>
          <a:off x="162687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151947</xdr:rowOff>
    </xdr:from>
    <xdr:ext cx="534377" cy="259045"/>
    <xdr:sp macro="" textlink="">
      <xdr:nvSpPr>
        <xdr:cNvPr id="700" name="積立金該当値テキスト"/>
        <xdr:cNvSpPr txBox="1"/>
      </xdr:nvSpPr>
      <xdr:spPr>
        <a:xfrm>
          <a:off x="16370300" y="167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114762</xdr:rowOff>
    </xdr:from>
    <xdr:to>
      <xdr:col>81</xdr:col>
      <xdr:colOff>101600</xdr:colOff>
      <xdr:row>99</xdr:row>
      <xdr:rowOff>44912</xdr:rowOff>
    </xdr:to>
    <xdr:sp macro="" textlink="">
      <xdr:nvSpPr>
        <xdr:cNvPr id="701" name="楕円 700"/>
        <xdr:cNvSpPr/>
      </xdr:nvSpPr>
      <xdr:spPr>
        <a:xfrm>
          <a:off x="15430500" y="16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36039</xdr:rowOff>
    </xdr:from>
    <xdr:ext cx="469744" cy="259045"/>
    <xdr:sp macro="" textlink="">
      <xdr:nvSpPr>
        <xdr:cNvPr id="702" name="テキスト ボックス 701"/>
        <xdr:cNvSpPr txBox="1"/>
      </xdr:nvSpPr>
      <xdr:spPr>
        <a:xfrm>
          <a:off x="15246428" y="170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77691</xdr:rowOff>
    </xdr:from>
    <xdr:to>
      <xdr:col>76</xdr:col>
      <xdr:colOff>165100</xdr:colOff>
      <xdr:row>99</xdr:row>
      <xdr:rowOff>7841</xdr:rowOff>
    </xdr:to>
    <xdr:sp macro="" textlink="">
      <xdr:nvSpPr>
        <xdr:cNvPr id="703" name="楕円 702"/>
        <xdr:cNvSpPr/>
      </xdr:nvSpPr>
      <xdr:spPr>
        <a:xfrm>
          <a:off x="14541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170418</xdr:rowOff>
    </xdr:from>
    <xdr:ext cx="534377" cy="259045"/>
    <xdr:sp macro="" textlink="">
      <xdr:nvSpPr>
        <xdr:cNvPr id="704" name="テキスト ボックス 703"/>
        <xdr:cNvSpPr txBox="1"/>
      </xdr:nvSpPr>
      <xdr:spPr>
        <a:xfrm>
          <a:off x="14325111" y="169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140182</xdr:rowOff>
    </xdr:from>
    <xdr:to>
      <xdr:col>72</xdr:col>
      <xdr:colOff>38100</xdr:colOff>
      <xdr:row>99</xdr:row>
      <xdr:rowOff>70332</xdr:rowOff>
    </xdr:to>
    <xdr:sp macro="" textlink="">
      <xdr:nvSpPr>
        <xdr:cNvPr id="705" name="楕円 704"/>
        <xdr:cNvSpPr/>
      </xdr:nvSpPr>
      <xdr:spPr>
        <a:xfrm>
          <a:off x="13652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61459</xdr:rowOff>
    </xdr:from>
    <xdr:ext cx="469744" cy="259045"/>
    <xdr:sp macro="" textlink="">
      <xdr:nvSpPr>
        <xdr:cNvPr id="706" name="テキスト ボックス 705"/>
        <xdr:cNvSpPr txBox="1"/>
      </xdr:nvSpPr>
      <xdr:spPr>
        <a:xfrm>
          <a:off x="13468428" y="170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82530</xdr:rowOff>
    </xdr:from>
    <xdr:to>
      <xdr:col>67</xdr:col>
      <xdr:colOff>101600</xdr:colOff>
      <xdr:row>99</xdr:row>
      <xdr:rowOff>12680</xdr:rowOff>
    </xdr:to>
    <xdr:sp macro="" textlink="">
      <xdr:nvSpPr>
        <xdr:cNvPr id="707" name="楕円 706"/>
        <xdr:cNvSpPr/>
      </xdr:nvSpPr>
      <xdr:spPr>
        <a:xfrm>
          <a:off x="12763500" y="168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3807</xdr:rowOff>
    </xdr:from>
    <xdr:ext cx="534377" cy="259045"/>
    <xdr:sp macro="" textlink="">
      <xdr:nvSpPr>
        <xdr:cNvPr id="708" name="テキスト ボックス 707"/>
        <xdr:cNvSpPr txBox="1"/>
      </xdr:nvSpPr>
      <xdr:spPr>
        <a:xfrm>
          <a:off x="12547111" y="1697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2" name="直線コネクタ 731"/>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5"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6" name="直線コネクタ 735"/>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8"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9" name="フローチャート: 判断 738"/>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41" name="フローチャート: 判断 740"/>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2" name="テキスト ボックス 741"/>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4" name="フローチャート: 判断 743"/>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5" name="テキスト ボックス 744"/>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7" name="フローチャート: 判断 746"/>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8" name="テキスト ボックス 747"/>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9" name="フローチャート: 判断 748"/>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50" name="テキスト ボックス 749"/>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7" name="直線コネクタ 786"/>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90"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91" name="直線コネクタ 790"/>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116566</xdr:rowOff>
    </xdr:from>
    <xdr:to>
      <xdr:col>116</xdr:col>
      <xdr:colOff>63500</xdr:colOff>
      <xdr:row>58</xdr:row>
      <xdr:rowOff>134534</xdr:rowOff>
    </xdr:to>
    <xdr:cxnSp macro="">
      <xdr:nvCxnSpPr>
        <xdr:cNvPr id="792" name="直線コネクタ 791"/>
        <xdr:cNvCxnSpPr/>
      </xdr:nvCxnSpPr>
      <xdr:spPr>
        <a:xfrm>
          <a:off x="21323300" y="10060666"/>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3"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4" name="フローチャート: 判断 793"/>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116566</xdr:rowOff>
    </xdr:from>
    <xdr:to>
      <xdr:col>111</xdr:col>
      <xdr:colOff>177800</xdr:colOff>
      <xdr:row>58</xdr:row>
      <xdr:rowOff>130876</xdr:rowOff>
    </xdr:to>
    <xdr:cxnSp macro="">
      <xdr:nvCxnSpPr>
        <xdr:cNvPr id="795" name="直線コネクタ 794"/>
        <xdr:cNvCxnSpPr/>
      </xdr:nvCxnSpPr>
      <xdr:spPr>
        <a:xfrm flipV="1">
          <a:off x="20434300" y="10060666"/>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6" name="フローチャート: 判断 795"/>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7" name="テキスト ボックス 796"/>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127310</xdr:rowOff>
    </xdr:from>
    <xdr:to>
      <xdr:col>107</xdr:col>
      <xdr:colOff>50800</xdr:colOff>
      <xdr:row>58</xdr:row>
      <xdr:rowOff>130876</xdr:rowOff>
    </xdr:to>
    <xdr:cxnSp macro="">
      <xdr:nvCxnSpPr>
        <xdr:cNvPr id="798" name="直線コネクタ 797"/>
        <xdr:cNvCxnSpPr/>
      </xdr:nvCxnSpPr>
      <xdr:spPr>
        <a:xfrm>
          <a:off x="19545300" y="1007141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9" name="フローチャート: 判断 798"/>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800" name="テキスト ボックス 799"/>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125481</xdr:rowOff>
    </xdr:from>
    <xdr:to>
      <xdr:col>102</xdr:col>
      <xdr:colOff>114300</xdr:colOff>
      <xdr:row>58</xdr:row>
      <xdr:rowOff>127310</xdr:rowOff>
    </xdr:to>
    <xdr:cxnSp macro="">
      <xdr:nvCxnSpPr>
        <xdr:cNvPr id="801" name="直線コネクタ 800"/>
        <xdr:cNvCxnSpPr/>
      </xdr:nvCxnSpPr>
      <xdr:spPr>
        <a:xfrm>
          <a:off x="18656300" y="1006958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2" name="フローチャート: 判断 801"/>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3" name="テキスト ボックス 802"/>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4" name="フローチャート: 判断 803"/>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5" name="テキスト ボックス 804"/>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83734</xdr:rowOff>
    </xdr:from>
    <xdr:to>
      <xdr:col>116</xdr:col>
      <xdr:colOff>114300</xdr:colOff>
      <xdr:row>59</xdr:row>
      <xdr:rowOff>13884</xdr:rowOff>
    </xdr:to>
    <xdr:sp macro="" textlink="">
      <xdr:nvSpPr>
        <xdr:cNvPr id="811" name="楕円 810"/>
        <xdr:cNvSpPr/>
      </xdr:nvSpPr>
      <xdr:spPr>
        <a:xfrm>
          <a:off x="221107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170111</xdr:rowOff>
    </xdr:from>
    <xdr:ext cx="378565" cy="259045"/>
    <xdr:sp macro="" textlink="">
      <xdr:nvSpPr>
        <xdr:cNvPr id="812" name="貸付金該当値テキスト"/>
        <xdr:cNvSpPr txBox="1"/>
      </xdr:nvSpPr>
      <xdr:spPr>
        <a:xfrm>
          <a:off x="22212300" y="9942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65766</xdr:rowOff>
    </xdr:from>
    <xdr:to>
      <xdr:col>112</xdr:col>
      <xdr:colOff>38100</xdr:colOff>
      <xdr:row>58</xdr:row>
      <xdr:rowOff>167366</xdr:rowOff>
    </xdr:to>
    <xdr:sp macro="" textlink="">
      <xdr:nvSpPr>
        <xdr:cNvPr id="813" name="楕円 812"/>
        <xdr:cNvSpPr/>
      </xdr:nvSpPr>
      <xdr:spPr>
        <a:xfrm>
          <a:off x="21272500" y="100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158493</xdr:rowOff>
    </xdr:from>
    <xdr:ext cx="378565" cy="259045"/>
    <xdr:sp macro="" textlink="">
      <xdr:nvSpPr>
        <xdr:cNvPr id="814" name="テキスト ボックス 813"/>
        <xdr:cNvSpPr txBox="1"/>
      </xdr:nvSpPr>
      <xdr:spPr>
        <a:xfrm>
          <a:off x="21134017" y="1010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80076</xdr:rowOff>
    </xdr:from>
    <xdr:to>
      <xdr:col>107</xdr:col>
      <xdr:colOff>101600</xdr:colOff>
      <xdr:row>59</xdr:row>
      <xdr:rowOff>10226</xdr:rowOff>
    </xdr:to>
    <xdr:sp macro="" textlink="">
      <xdr:nvSpPr>
        <xdr:cNvPr id="815" name="楕円 814"/>
        <xdr:cNvSpPr/>
      </xdr:nvSpPr>
      <xdr:spPr>
        <a:xfrm>
          <a:off x="20383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1353</xdr:rowOff>
    </xdr:from>
    <xdr:ext cx="378565" cy="259045"/>
    <xdr:sp macro="" textlink="">
      <xdr:nvSpPr>
        <xdr:cNvPr id="816" name="テキスト ボックス 815"/>
        <xdr:cNvSpPr txBox="1"/>
      </xdr:nvSpPr>
      <xdr:spPr>
        <a:xfrm>
          <a:off x="20245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76510</xdr:rowOff>
    </xdr:from>
    <xdr:to>
      <xdr:col>102</xdr:col>
      <xdr:colOff>165100</xdr:colOff>
      <xdr:row>59</xdr:row>
      <xdr:rowOff>6660</xdr:rowOff>
    </xdr:to>
    <xdr:sp macro="" textlink="">
      <xdr:nvSpPr>
        <xdr:cNvPr id="817" name="楕円 816"/>
        <xdr:cNvSpPr/>
      </xdr:nvSpPr>
      <xdr:spPr>
        <a:xfrm>
          <a:off x="19494500" y="10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169237</xdr:rowOff>
    </xdr:from>
    <xdr:ext cx="378565" cy="259045"/>
    <xdr:sp macro="" textlink="">
      <xdr:nvSpPr>
        <xdr:cNvPr id="818" name="テキスト ボックス 817"/>
        <xdr:cNvSpPr txBox="1"/>
      </xdr:nvSpPr>
      <xdr:spPr>
        <a:xfrm>
          <a:off x="19356017" y="1011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74681</xdr:rowOff>
    </xdr:from>
    <xdr:to>
      <xdr:col>98</xdr:col>
      <xdr:colOff>38100</xdr:colOff>
      <xdr:row>59</xdr:row>
      <xdr:rowOff>4831</xdr:rowOff>
    </xdr:to>
    <xdr:sp macro="" textlink="">
      <xdr:nvSpPr>
        <xdr:cNvPr id="819" name="楕円 818"/>
        <xdr:cNvSpPr/>
      </xdr:nvSpPr>
      <xdr:spPr>
        <a:xfrm>
          <a:off x="18605500" y="100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167408</xdr:rowOff>
    </xdr:from>
    <xdr:ext cx="378565" cy="259045"/>
    <xdr:sp macro="" textlink="">
      <xdr:nvSpPr>
        <xdr:cNvPr id="820" name="テキスト ボックス 819"/>
        <xdr:cNvSpPr txBox="1"/>
      </xdr:nvSpPr>
      <xdr:spPr>
        <a:xfrm>
          <a:off x="18467017" y="1011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5" name="直線コネクタ 844"/>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6"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7" name="直線コネクタ 846"/>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8"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9" name="直線コネクタ 848"/>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32124</xdr:rowOff>
    </xdr:from>
    <xdr:to>
      <xdr:col>116</xdr:col>
      <xdr:colOff>63500</xdr:colOff>
      <xdr:row>74</xdr:row>
      <xdr:rowOff>62967</xdr:rowOff>
    </xdr:to>
    <xdr:cxnSp macro="">
      <xdr:nvCxnSpPr>
        <xdr:cNvPr id="850" name="直線コネクタ 849"/>
        <xdr:cNvCxnSpPr/>
      </xdr:nvCxnSpPr>
      <xdr:spPr>
        <a:xfrm flipV="1">
          <a:off x="21323300" y="12719424"/>
          <a:ext cx="838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51"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2" name="フローチャート: 判断 851"/>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62967</xdr:rowOff>
    </xdr:from>
    <xdr:to>
      <xdr:col>111</xdr:col>
      <xdr:colOff>177800</xdr:colOff>
      <xdr:row>74</xdr:row>
      <xdr:rowOff>78321</xdr:rowOff>
    </xdr:to>
    <xdr:cxnSp macro="">
      <xdr:nvCxnSpPr>
        <xdr:cNvPr id="853" name="直線コネクタ 852"/>
        <xdr:cNvCxnSpPr/>
      </xdr:nvCxnSpPr>
      <xdr:spPr>
        <a:xfrm flipV="1">
          <a:off x="20434300" y="1275026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4" name="フローチャート: 判断 853"/>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5" name="テキスト ボックス 854"/>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78321</xdr:rowOff>
    </xdr:from>
    <xdr:to>
      <xdr:col>107</xdr:col>
      <xdr:colOff>50800</xdr:colOff>
      <xdr:row>74</xdr:row>
      <xdr:rowOff>138195</xdr:rowOff>
    </xdr:to>
    <xdr:cxnSp macro="">
      <xdr:nvCxnSpPr>
        <xdr:cNvPr id="856" name="直線コネクタ 855"/>
        <xdr:cNvCxnSpPr/>
      </xdr:nvCxnSpPr>
      <xdr:spPr>
        <a:xfrm flipV="1">
          <a:off x="19545300" y="12765621"/>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7" name="フローチャート: 判断 856"/>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8" name="テキスト ボックス 857"/>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138195</xdr:rowOff>
    </xdr:from>
    <xdr:to>
      <xdr:col>102</xdr:col>
      <xdr:colOff>114300</xdr:colOff>
      <xdr:row>75</xdr:row>
      <xdr:rowOff>82436</xdr:rowOff>
    </xdr:to>
    <xdr:cxnSp macro="">
      <xdr:nvCxnSpPr>
        <xdr:cNvPr id="859" name="直線コネクタ 858"/>
        <xdr:cNvCxnSpPr/>
      </xdr:nvCxnSpPr>
      <xdr:spPr>
        <a:xfrm flipV="1">
          <a:off x="18656300" y="12825495"/>
          <a:ext cx="889000" cy="1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60" name="フローチャート: 判断 859"/>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61" name="テキスト ボックス 860"/>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2" name="フローチャート: 判断 861"/>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3" name="テキスト ボックス 862"/>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152774</xdr:rowOff>
    </xdr:from>
    <xdr:to>
      <xdr:col>116</xdr:col>
      <xdr:colOff>114300</xdr:colOff>
      <xdr:row>74</xdr:row>
      <xdr:rowOff>82924</xdr:rowOff>
    </xdr:to>
    <xdr:sp macro="" textlink="">
      <xdr:nvSpPr>
        <xdr:cNvPr id="869" name="楕円 868"/>
        <xdr:cNvSpPr/>
      </xdr:nvSpPr>
      <xdr:spPr>
        <a:xfrm>
          <a:off x="22110700" y="126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4201</xdr:rowOff>
    </xdr:from>
    <xdr:ext cx="534377" cy="259045"/>
    <xdr:sp macro="" textlink="">
      <xdr:nvSpPr>
        <xdr:cNvPr id="870" name="繰出金該当値テキスト"/>
        <xdr:cNvSpPr txBox="1"/>
      </xdr:nvSpPr>
      <xdr:spPr>
        <a:xfrm>
          <a:off x="22212300" y="125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12167</xdr:rowOff>
    </xdr:from>
    <xdr:to>
      <xdr:col>112</xdr:col>
      <xdr:colOff>38100</xdr:colOff>
      <xdr:row>74</xdr:row>
      <xdr:rowOff>113767</xdr:rowOff>
    </xdr:to>
    <xdr:sp macro="" textlink="">
      <xdr:nvSpPr>
        <xdr:cNvPr id="871" name="楕円 870"/>
        <xdr:cNvSpPr/>
      </xdr:nvSpPr>
      <xdr:spPr>
        <a:xfrm>
          <a:off x="21272500" y="126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130294</xdr:rowOff>
    </xdr:from>
    <xdr:ext cx="534377" cy="259045"/>
    <xdr:sp macro="" textlink="">
      <xdr:nvSpPr>
        <xdr:cNvPr id="872" name="テキスト ボックス 871"/>
        <xdr:cNvSpPr txBox="1"/>
      </xdr:nvSpPr>
      <xdr:spPr>
        <a:xfrm>
          <a:off x="21056111" y="1247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27521</xdr:rowOff>
    </xdr:from>
    <xdr:to>
      <xdr:col>107</xdr:col>
      <xdr:colOff>101600</xdr:colOff>
      <xdr:row>74</xdr:row>
      <xdr:rowOff>129121</xdr:rowOff>
    </xdr:to>
    <xdr:sp macro="" textlink="">
      <xdr:nvSpPr>
        <xdr:cNvPr id="873" name="楕円 872"/>
        <xdr:cNvSpPr/>
      </xdr:nvSpPr>
      <xdr:spPr>
        <a:xfrm>
          <a:off x="20383500" y="127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145648</xdr:rowOff>
    </xdr:from>
    <xdr:ext cx="534377" cy="259045"/>
    <xdr:sp macro="" textlink="">
      <xdr:nvSpPr>
        <xdr:cNvPr id="874" name="テキスト ボックス 873"/>
        <xdr:cNvSpPr txBox="1"/>
      </xdr:nvSpPr>
      <xdr:spPr>
        <a:xfrm>
          <a:off x="20167111" y="124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87395</xdr:rowOff>
    </xdr:from>
    <xdr:to>
      <xdr:col>102</xdr:col>
      <xdr:colOff>165100</xdr:colOff>
      <xdr:row>75</xdr:row>
      <xdr:rowOff>17545</xdr:rowOff>
    </xdr:to>
    <xdr:sp macro="" textlink="">
      <xdr:nvSpPr>
        <xdr:cNvPr id="875" name="楕円 874"/>
        <xdr:cNvSpPr/>
      </xdr:nvSpPr>
      <xdr:spPr>
        <a:xfrm>
          <a:off x="19494500" y="127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34072</xdr:rowOff>
    </xdr:from>
    <xdr:ext cx="534377" cy="259045"/>
    <xdr:sp macro="" textlink="">
      <xdr:nvSpPr>
        <xdr:cNvPr id="876" name="テキスト ボックス 875"/>
        <xdr:cNvSpPr txBox="1"/>
      </xdr:nvSpPr>
      <xdr:spPr>
        <a:xfrm>
          <a:off x="19278111" y="1254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31636</xdr:rowOff>
    </xdr:from>
    <xdr:to>
      <xdr:col>98</xdr:col>
      <xdr:colOff>38100</xdr:colOff>
      <xdr:row>75</xdr:row>
      <xdr:rowOff>133236</xdr:rowOff>
    </xdr:to>
    <xdr:sp macro="" textlink="">
      <xdr:nvSpPr>
        <xdr:cNvPr id="877" name="楕円 876"/>
        <xdr:cNvSpPr/>
      </xdr:nvSpPr>
      <xdr:spPr>
        <a:xfrm>
          <a:off x="18605500" y="12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149763</xdr:rowOff>
    </xdr:from>
    <xdr:ext cx="534377" cy="259045"/>
    <xdr:sp macro="" textlink="">
      <xdr:nvSpPr>
        <xdr:cNvPr id="878" name="テキスト ボックス 877"/>
        <xdr:cNvSpPr txBox="1"/>
      </xdr:nvSpPr>
      <xdr:spPr>
        <a:xfrm>
          <a:off x="18389111"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平成２９年度歳出総決算額は住民一人あたり９３５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８１８円となり、平成２８年度決算総額（９３５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０６円）と同程度となった。災害復旧事業費については、平成２８年熊本地震及びそれ以降継続して発生する各種災害等により全国平均、県平均を大きく上回っている状況が続いている。人件費については、一般職の給与減により若干減少はしたものの、全国・県平均及び類似団体と比較すると以前として高い水準を示している。保育所や老人ホームに加え衛生施設も直営で行っていることから、類似団体と職員数を比較すると高い水準にあることが主な要因である。今後は老人ホームの民営化（</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年度）に加え、新規職員採用の抑制並びに組織体制の見直しを図り適正な職員数の管理を行う。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112649</xdr:rowOff>
    </xdr:from>
    <xdr:to>
      <xdr:col>24</xdr:col>
      <xdr:colOff>63500</xdr:colOff>
      <xdr:row>35</xdr:row>
      <xdr:rowOff>162179</xdr:rowOff>
    </xdr:to>
    <xdr:cxnSp macro="">
      <xdr:nvCxnSpPr>
        <xdr:cNvPr id="61" name="直線コネクタ 60"/>
        <xdr:cNvCxnSpPr/>
      </xdr:nvCxnSpPr>
      <xdr:spPr>
        <a:xfrm>
          <a:off x="3797300" y="611339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81026</xdr:rowOff>
    </xdr:from>
    <xdr:to>
      <xdr:col>19</xdr:col>
      <xdr:colOff>177800</xdr:colOff>
      <xdr:row>35</xdr:row>
      <xdr:rowOff>112649</xdr:rowOff>
    </xdr:to>
    <xdr:cxnSp macro="">
      <xdr:nvCxnSpPr>
        <xdr:cNvPr id="64" name="直線コネクタ 63"/>
        <xdr:cNvCxnSpPr/>
      </xdr:nvCxnSpPr>
      <xdr:spPr>
        <a:xfrm>
          <a:off x="2908300" y="5910326"/>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81026</xdr:rowOff>
    </xdr:from>
    <xdr:to>
      <xdr:col>15</xdr:col>
      <xdr:colOff>50800</xdr:colOff>
      <xdr:row>35</xdr:row>
      <xdr:rowOff>29591</xdr:rowOff>
    </xdr:to>
    <xdr:cxnSp macro="">
      <xdr:nvCxnSpPr>
        <xdr:cNvPr id="67" name="直線コネクタ 66"/>
        <xdr:cNvCxnSpPr/>
      </xdr:nvCxnSpPr>
      <xdr:spPr>
        <a:xfrm flipV="1">
          <a:off x="2019300" y="591032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70358</xdr:rowOff>
    </xdr:from>
    <xdr:to>
      <xdr:col>10</xdr:col>
      <xdr:colOff>114300</xdr:colOff>
      <xdr:row>35</xdr:row>
      <xdr:rowOff>29591</xdr:rowOff>
    </xdr:to>
    <xdr:cxnSp macro="">
      <xdr:nvCxnSpPr>
        <xdr:cNvPr id="70" name="直線コネクタ 69"/>
        <xdr:cNvCxnSpPr/>
      </xdr:nvCxnSpPr>
      <xdr:spPr>
        <a:xfrm>
          <a:off x="1130300" y="5899658"/>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111379</xdr:rowOff>
    </xdr:from>
    <xdr:to>
      <xdr:col>24</xdr:col>
      <xdr:colOff>114300</xdr:colOff>
      <xdr:row>36</xdr:row>
      <xdr:rowOff>41529</xdr:rowOff>
    </xdr:to>
    <xdr:sp macro="" textlink="">
      <xdr:nvSpPr>
        <xdr:cNvPr id="80" name="楕円 79"/>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89806</xdr:rowOff>
    </xdr:from>
    <xdr:ext cx="469744" cy="259045"/>
    <xdr:sp macro="" textlink="">
      <xdr:nvSpPr>
        <xdr:cNvPr id="81" name="議会費該当値テキスト"/>
        <xdr:cNvSpPr txBox="1"/>
      </xdr:nvSpPr>
      <xdr:spPr>
        <a:xfrm>
          <a:off x="4686300" y="60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61849</xdr:rowOff>
    </xdr:from>
    <xdr:to>
      <xdr:col>20</xdr:col>
      <xdr:colOff>38100</xdr:colOff>
      <xdr:row>35</xdr:row>
      <xdr:rowOff>163449</xdr:rowOff>
    </xdr:to>
    <xdr:sp macro="" textlink="">
      <xdr:nvSpPr>
        <xdr:cNvPr id="82" name="楕円 81"/>
        <xdr:cNvSpPr/>
      </xdr:nvSpPr>
      <xdr:spPr>
        <a:xfrm>
          <a:off x="3746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154576</xdr:rowOff>
    </xdr:from>
    <xdr:ext cx="469744" cy="259045"/>
    <xdr:sp macro="" textlink="">
      <xdr:nvSpPr>
        <xdr:cNvPr id="83" name="テキスト ボックス 82"/>
        <xdr:cNvSpPr txBox="1"/>
      </xdr:nvSpPr>
      <xdr:spPr>
        <a:xfrm>
          <a:off x="3562428"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30226</xdr:rowOff>
    </xdr:from>
    <xdr:to>
      <xdr:col>15</xdr:col>
      <xdr:colOff>101600</xdr:colOff>
      <xdr:row>34</xdr:row>
      <xdr:rowOff>131826</xdr:rowOff>
    </xdr:to>
    <xdr:sp macro="" textlink="">
      <xdr:nvSpPr>
        <xdr:cNvPr id="84" name="楕円 83"/>
        <xdr:cNvSpPr/>
      </xdr:nvSpPr>
      <xdr:spPr>
        <a:xfrm>
          <a:off x="2857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122953</xdr:rowOff>
    </xdr:from>
    <xdr:ext cx="469744" cy="259045"/>
    <xdr:sp macro="" textlink="">
      <xdr:nvSpPr>
        <xdr:cNvPr id="85" name="テキスト ボックス 84"/>
        <xdr:cNvSpPr txBox="1"/>
      </xdr:nvSpPr>
      <xdr:spPr>
        <a:xfrm>
          <a:off x="2673428"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150241</xdr:rowOff>
    </xdr:from>
    <xdr:to>
      <xdr:col>10</xdr:col>
      <xdr:colOff>165100</xdr:colOff>
      <xdr:row>35</xdr:row>
      <xdr:rowOff>80391</xdr:rowOff>
    </xdr:to>
    <xdr:sp macro="" textlink="">
      <xdr:nvSpPr>
        <xdr:cNvPr id="86" name="楕円 85"/>
        <xdr:cNvSpPr/>
      </xdr:nvSpPr>
      <xdr:spPr>
        <a:xfrm>
          <a:off x="196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71518</xdr:rowOff>
    </xdr:from>
    <xdr:ext cx="469744" cy="259045"/>
    <xdr:sp macro="" textlink="">
      <xdr:nvSpPr>
        <xdr:cNvPr id="87" name="テキスト ボックス 86"/>
        <xdr:cNvSpPr txBox="1"/>
      </xdr:nvSpPr>
      <xdr:spPr>
        <a:xfrm>
          <a:off x="1784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19558</xdr:rowOff>
    </xdr:from>
    <xdr:to>
      <xdr:col>6</xdr:col>
      <xdr:colOff>38100</xdr:colOff>
      <xdr:row>34</xdr:row>
      <xdr:rowOff>121158</xdr:rowOff>
    </xdr:to>
    <xdr:sp macro="" textlink="">
      <xdr:nvSpPr>
        <xdr:cNvPr id="88" name="楕円 87"/>
        <xdr:cNvSpPr/>
      </xdr:nvSpPr>
      <xdr:spPr>
        <a:xfrm>
          <a:off x="1079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137685</xdr:rowOff>
    </xdr:from>
    <xdr:ext cx="469744" cy="259045"/>
    <xdr:sp macro="" textlink="">
      <xdr:nvSpPr>
        <xdr:cNvPr id="89" name="テキスト ボックス 88"/>
        <xdr:cNvSpPr txBox="1"/>
      </xdr:nvSpPr>
      <xdr:spPr>
        <a:xfrm>
          <a:off x="895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33065</xdr:rowOff>
    </xdr:from>
    <xdr:to>
      <xdr:col>24</xdr:col>
      <xdr:colOff>63500</xdr:colOff>
      <xdr:row>56</xdr:row>
      <xdr:rowOff>155085</xdr:rowOff>
    </xdr:to>
    <xdr:cxnSp macro="">
      <xdr:nvCxnSpPr>
        <xdr:cNvPr id="119" name="直線コネクタ 118"/>
        <xdr:cNvCxnSpPr/>
      </xdr:nvCxnSpPr>
      <xdr:spPr>
        <a:xfrm flipV="1">
          <a:off x="3797300" y="9634265"/>
          <a:ext cx="838200" cy="1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155085</xdr:rowOff>
    </xdr:from>
    <xdr:to>
      <xdr:col>19</xdr:col>
      <xdr:colOff>177800</xdr:colOff>
      <xdr:row>56</xdr:row>
      <xdr:rowOff>156525</xdr:rowOff>
    </xdr:to>
    <xdr:cxnSp macro="">
      <xdr:nvCxnSpPr>
        <xdr:cNvPr id="122" name="直線コネクタ 121"/>
        <xdr:cNvCxnSpPr/>
      </xdr:nvCxnSpPr>
      <xdr:spPr>
        <a:xfrm flipV="1">
          <a:off x="2908300" y="9756285"/>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85172</xdr:rowOff>
    </xdr:from>
    <xdr:to>
      <xdr:col>15</xdr:col>
      <xdr:colOff>50800</xdr:colOff>
      <xdr:row>56</xdr:row>
      <xdr:rowOff>156525</xdr:rowOff>
    </xdr:to>
    <xdr:cxnSp macro="">
      <xdr:nvCxnSpPr>
        <xdr:cNvPr id="125" name="直線コネクタ 124"/>
        <xdr:cNvCxnSpPr/>
      </xdr:nvCxnSpPr>
      <xdr:spPr>
        <a:xfrm>
          <a:off x="2019300" y="9343472"/>
          <a:ext cx="889000" cy="4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85172</xdr:rowOff>
    </xdr:from>
    <xdr:to>
      <xdr:col>10</xdr:col>
      <xdr:colOff>114300</xdr:colOff>
      <xdr:row>57</xdr:row>
      <xdr:rowOff>69200</xdr:rowOff>
    </xdr:to>
    <xdr:cxnSp macro="">
      <xdr:nvCxnSpPr>
        <xdr:cNvPr id="128" name="直線コネクタ 127"/>
        <xdr:cNvCxnSpPr/>
      </xdr:nvCxnSpPr>
      <xdr:spPr>
        <a:xfrm flipV="1">
          <a:off x="1130300" y="9343472"/>
          <a:ext cx="889000" cy="49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153715</xdr:rowOff>
    </xdr:from>
    <xdr:to>
      <xdr:col>24</xdr:col>
      <xdr:colOff>114300</xdr:colOff>
      <xdr:row>56</xdr:row>
      <xdr:rowOff>83865</xdr:rowOff>
    </xdr:to>
    <xdr:sp macro="" textlink="">
      <xdr:nvSpPr>
        <xdr:cNvPr id="138" name="楕円 137"/>
        <xdr:cNvSpPr/>
      </xdr:nvSpPr>
      <xdr:spPr>
        <a:xfrm>
          <a:off x="4584700" y="95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5142</xdr:rowOff>
    </xdr:from>
    <xdr:ext cx="599010" cy="259045"/>
    <xdr:sp macro="" textlink="">
      <xdr:nvSpPr>
        <xdr:cNvPr id="139" name="総務費該当値テキスト"/>
        <xdr:cNvSpPr txBox="1"/>
      </xdr:nvSpPr>
      <xdr:spPr>
        <a:xfrm>
          <a:off x="4686300" y="943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104285</xdr:rowOff>
    </xdr:from>
    <xdr:to>
      <xdr:col>20</xdr:col>
      <xdr:colOff>38100</xdr:colOff>
      <xdr:row>57</xdr:row>
      <xdr:rowOff>34435</xdr:rowOff>
    </xdr:to>
    <xdr:sp macro="" textlink="">
      <xdr:nvSpPr>
        <xdr:cNvPr id="140" name="楕円 139"/>
        <xdr:cNvSpPr/>
      </xdr:nvSpPr>
      <xdr:spPr>
        <a:xfrm>
          <a:off x="3746500" y="97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25562</xdr:rowOff>
    </xdr:from>
    <xdr:ext cx="599010" cy="259045"/>
    <xdr:sp macro="" textlink="">
      <xdr:nvSpPr>
        <xdr:cNvPr id="141" name="テキスト ボックス 140"/>
        <xdr:cNvSpPr txBox="1"/>
      </xdr:nvSpPr>
      <xdr:spPr>
        <a:xfrm>
          <a:off x="3497795" y="97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105725</xdr:rowOff>
    </xdr:from>
    <xdr:to>
      <xdr:col>15</xdr:col>
      <xdr:colOff>101600</xdr:colOff>
      <xdr:row>57</xdr:row>
      <xdr:rowOff>35875</xdr:rowOff>
    </xdr:to>
    <xdr:sp macro="" textlink="">
      <xdr:nvSpPr>
        <xdr:cNvPr id="142" name="楕円 141"/>
        <xdr:cNvSpPr/>
      </xdr:nvSpPr>
      <xdr:spPr>
        <a:xfrm>
          <a:off x="2857500" y="97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27002</xdr:rowOff>
    </xdr:from>
    <xdr:ext cx="599010" cy="259045"/>
    <xdr:sp macro="" textlink="">
      <xdr:nvSpPr>
        <xdr:cNvPr id="143" name="テキスト ボックス 142"/>
        <xdr:cNvSpPr txBox="1"/>
      </xdr:nvSpPr>
      <xdr:spPr>
        <a:xfrm>
          <a:off x="2608795" y="979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34372</xdr:rowOff>
    </xdr:from>
    <xdr:to>
      <xdr:col>10</xdr:col>
      <xdr:colOff>165100</xdr:colOff>
      <xdr:row>54</xdr:row>
      <xdr:rowOff>135972</xdr:rowOff>
    </xdr:to>
    <xdr:sp macro="" textlink="">
      <xdr:nvSpPr>
        <xdr:cNvPr id="144" name="楕円 143"/>
        <xdr:cNvSpPr/>
      </xdr:nvSpPr>
      <xdr:spPr>
        <a:xfrm>
          <a:off x="1968500" y="92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152499</xdr:rowOff>
    </xdr:from>
    <xdr:ext cx="599010" cy="259045"/>
    <xdr:sp macro="" textlink="">
      <xdr:nvSpPr>
        <xdr:cNvPr id="145" name="テキスト ボックス 144"/>
        <xdr:cNvSpPr txBox="1"/>
      </xdr:nvSpPr>
      <xdr:spPr>
        <a:xfrm>
          <a:off x="1719795" y="906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18400</xdr:rowOff>
    </xdr:from>
    <xdr:to>
      <xdr:col>6</xdr:col>
      <xdr:colOff>38100</xdr:colOff>
      <xdr:row>57</xdr:row>
      <xdr:rowOff>120000</xdr:rowOff>
    </xdr:to>
    <xdr:sp macro="" textlink="">
      <xdr:nvSpPr>
        <xdr:cNvPr id="146" name="楕円 145"/>
        <xdr:cNvSpPr/>
      </xdr:nvSpPr>
      <xdr:spPr>
        <a:xfrm>
          <a:off x="1079500" y="9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111127</xdr:rowOff>
    </xdr:from>
    <xdr:ext cx="534377" cy="259045"/>
    <xdr:sp macro="" textlink="">
      <xdr:nvSpPr>
        <xdr:cNvPr id="147" name="テキスト ボックス 146"/>
        <xdr:cNvSpPr txBox="1"/>
      </xdr:nvSpPr>
      <xdr:spPr>
        <a:xfrm>
          <a:off x="863111" y="98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127345</xdr:rowOff>
    </xdr:from>
    <xdr:to>
      <xdr:col>24</xdr:col>
      <xdr:colOff>63500</xdr:colOff>
      <xdr:row>71</xdr:row>
      <xdr:rowOff>130458</xdr:rowOff>
    </xdr:to>
    <xdr:cxnSp macro="">
      <xdr:nvCxnSpPr>
        <xdr:cNvPr id="179" name="直線コネクタ 178"/>
        <xdr:cNvCxnSpPr/>
      </xdr:nvCxnSpPr>
      <xdr:spPr>
        <a:xfrm>
          <a:off x="3797300" y="12300295"/>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127345</xdr:rowOff>
    </xdr:from>
    <xdr:to>
      <xdr:col>19</xdr:col>
      <xdr:colOff>177800</xdr:colOff>
      <xdr:row>72</xdr:row>
      <xdr:rowOff>103244</xdr:rowOff>
    </xdr:to>
    <xdr:cxnSp macro="">
      <xdr:nvCxnSpPr>
        <xdr:cNvPr id="182" name="直線コネクタ 181"/>
        <xdr:cNvCxnSpPr/>
      </xdr:nvCxnSpPr>
      <xdr:spPr>
        <a:xfrm flipV="1">
          <a:off x="2908300" y="12300295"/>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103244</xdr:rowOff>
    </xdr:from>
    <xdr:to>
      <xdr:col>15</xdr:col>
      <xdr:colOff>50800</xdr:colOff>
      <xdr:row>72</xdr:row>
      <xdr:rowOff>167655</xdr:rowOff>
    </xdr:to>
    <xdr:cxnSp macro="">
      <xdr:nvCxnSpPr>
        <xdr:cNvPr id="185" name="直線コネクタ 184"/>
        <xdr:cNvCxnSpPr/>
      </xdr:nvCxnSpPr>
      <xdr:spPr>
        <a:xfrm flipV="1">
          <a:off x="2019300" y="12447644"/>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167655</xdr:rowOff>
    </xdr:from>
    <xdr:to>
      <xdr:col>10</xdr:col>
      <xdr:colOff>114300</xdr:colOff>
      <xdr:row>73</xdr:row>
      <xdr:rowOff>72034</xdr:rowOff>
    </xdr:to>
    <xdr:cxnSp macro="">
      <xdr:nvCxnSpPr>
        <xdr:cNvPr id="188" name="直線コネクタ 187"/>
        <xdr:cNvCxnSpPr/>
      </xdr:nvCxnSpPr>
      <xdr:spPr>
        <a:xfrm flipV="1">
          <a:off x="1130300" y="12512055"/>
          <a:ext cx="889000" cy="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79658</xdr:rowOff>
    </xdr:from>
    <xdr:to>
      <xdr:col>24</xdr:col>
      <xdr:colOff>114300</xdr:colOff>
      <xdr:row>72</xdr:row>
      <xdr:rowOff>9808</xdr:rowOff>
    </xdr:to>
    <xdr:sp macro="" textlink="">
      <xdr:nvSpPr>
        <xdr:cNvPr id="198" name="楕円 197"/>
        <xdr:cNvSpPr/>
      </xdr:nvSpPr>
      <xdr:spPr>
        <a:xfrm>
          <a:off x="4584700" y="122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102535</xdr:rowOff>
    </xdr:from>
    <xdr:ext cx="599010" cy="259045"/>
    <xdr:sp macro="" textlink="">
      <xdr:nvSpPr>
        <xdr:cNvPr id="199" name="民生費該当値テキスト"/>
        <xdr:cNvSpPr txBox="1"/>
      </xdr:nvSpPr>
      <xdr:spPr>
        <a:xfrm>
          <a:off x="4686300" y="1210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76545</xdr:rowOff>
    </xdr:from>
    <xdr:to>
      <xdr:col>20</xdr:col>
      <xdr:colOff>38100</xdr:colOff>
      <xdr:row>72</xdr:row>
      <xdr:rowOff>6695</xdr:rowOff>
    </xdr:to>
    <xdr:sp macro="" textlink="">
      <xdr:nvSpPr>
        <xdr:cNvPr id="200" name="楕円 199"/>
        <xdr:cNvSpPr/>
      </xdr:nvSpPr>
      <xdr:spPr>
        <a:xfrm>
          <a:off x="3746500" y="122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23222</xdr:rowOff>
    </xdr:from>
    <xdr:ext cx="599010" cy="259045"/>
    <xdr:sp macro="" textlink="">
      <xdr:nvSpPr>
        <xdr:cNvPr id="201" name="テキスト ボックス 200"/>
        <xdr:cNvSpPr txBox="1"/>
      </xdr:nvSpPr>
      <xdr:spPr>
        <a:xfrm>
          <a:off x="3497795" y="1202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52444</xdr:rowOff>
    </xdr:from>
    <xdr:to>
      <xdr:col>15</xdr:col>
      <xdr:colOff>101600</xdr:colOff>
      <xdr:row>72</xdr:row>
      <xdr:rowOff>154044</xdr:rowOff>
    </xdr:to>
    <xdr:sp macro="" textlink="">
      <xdr:nvSpPr>
        <xdr:cNvPr id="202" name="楕円 201"/>
        <xdr:cNvSpPr/>
      </xdr:nvSpPr>
      <xdr:spPr>
        <a:xfrm>
          <a:off x="2857500" y="123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170571</xdr:rowOff>
    </xdr:from>
    <xdr:ext cx="599010" cy="259045"/>
    <xdr:sp macro="" textlink="">
      <xdr:nvSpPr>
        <xdr:cNvPr id="203" name="テキスト ボックス 202"/>
        <xdr:cNvSpPr txBox="1"/>
      </xdr:nvSpPr>
      <xdr:spPr>
        <a:xfrm>
          <a:off x="2608795" y="121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116855</xdr:rowOff>
    </xdr:from>
    <xdr:to>
      <xdr:col>10</xdr:col>
      <xdr:colOff>165100</xdr:colOff>
      <xdr:row>73</xdr:row>
      <xdr:rowOff>47005</xdr:rowOff>
    </xdr:to>
    <xdr:sp macro="" textlink="">
      <xdr:nvSpPr>
        <xdr:cNvPr id="204" name="楕円 203"/>
        <xdr:cNvSpPr/>
      </xdr:nvSpPr>
      <xdr:spPr>
        <a:xfrm>
          <a:off x="1968500" y="124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63532</xdr:rowOff>
    </xdr:from>
    <xdr:ext cx="599010" cy="259045"/>
    <xdr:sp macro="" textlink="">
      <xdr:nvSpPr>
        <xdr:cNvPr id="205" name="テキスト ボックス 204"/>
        <xdr:cNvSpPr txBox="1"/>
      </xdr:nvSpPr>
      <xdr:spPr>
        <a:xfrm>
          <a:off x="1719795" y="1223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21234</xdr:rowOff>
    </xdr:from>
    <xdr:to>
      <xdr:col>6</xdr:col>
      <xdr:colOff>38100</xdr:colOff>
      <xdr:row>73</xdr:row>
      <xdr:rowOff>122834</xdr:rowOff>
    </xdr:to>
    <xdr:sp macro="" textlink="">
      <xdr:nvSpPr>
        <xdr:cNvPr id="206" name="楕円 205"/>
        <xdr:cNvSpPr/>
      </xdr:nvSpPr>
      <xdr:spPr>
        <a:xfrm>
          <a:off x="1079500" y="12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139361</xdr:rowOff>
    </xdr:from>
    <xdr:ext cx="599010" cy="259045"/>
    <xdr:sp macro="" textlink="">
      <xdr:nvSpPr>
        <xdr:cNvPr id="207" name="テキスト ボックス 206"/>
        <xdr:cNvSpPr txBox="1"/>
      </xdr:nvSpPr>
      <xdr:spPr>
        <a:xfrm>
          <a:off x="830795" y="1231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76009</xdr:rowOff>
    </xdr:from>
    <xdr:to>
      <xdr:col>24</xdr:col>
      <xdr:colOff>63500</xdr:colOff>
      <xdr:row>95</xdr:row>
      <xdr:rowOff>115824</xdr:rowOff>
    </xdr:to>
    <xdr:cxnSp macro="">
      <xdr:nvCxnSpPr>
        <xdr:cNvPr id="237" name="直線コネクタ 236"/>
        <xdr:cNvCxnSpPr/>
      </xdr:nvCxnSpPr>
      <xdr:spPr>
        <a:xfrm flipV="1">
          <a:off x="3797300" y="16363759"/>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115824</xdr:rowOff>
    </xdr:from>
    <xdr:to>
      <xdr:col>19</xdr:col>
      <xdr:colOff>177800</xdr:colOff>
      <xdr:row>97</xdr:row>
      <xdr:rowOff>21589</xdr:rowOff>
    </xdr:to>
    <xdr:cxnSp macro="">
      <xdr:nvCxnSpPr>
        <xdr:cNvPr id="240" name="直線コネクタ 239"/>
        <xdr:cNvCxnSpPr/>
      </xdr:nvCxnSpPr>
      <xdr:spPr>
        <a:xfrm flipV="1">
          <a:off x="2908300" y="16403574"/>
          <a:ext cx="889000" cy="2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21589</xdr:rowOff>
    </xdr:from>
    <xdr:to>
      <xdr:col>15</xdr:col>
      <xdr:colOff>50800</xdr:colOff>
      <xdr:row>97</xdr:row>
      <xdr:rowOff>46813</xdr:rowOff>
    </xdr:to>
    <xdr:cxnSp macro="">
      <xdr:nvCxnSpPr>
        <xdr:cNvPr id="243" name="直線コネクタ 242"/>
        <xdr:cNvCxnSpPr/>
      </xdr:nvCxnSpPr>
      <xdr:spPr>
        <a:xfrm flipV="1">
          <a:off x="2019300" y="16652239"/>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46813</xdr:rowOff>
    </xdr:from>
    <xdr:to>
      <xdr:col>10</xdr:col>
      <xdr:colOff>114300</xdr:colOff>
      <xdr:row>97</xdr:row>
      <xdr:rowOff>102336</xdr:rowOff>
    </xdr:to>
    <xdr:cxnSp macro="">
      <xdr:nvCxnSpPr>
        <xdr:cNvPr id="246" name="直線コネクタ 245"/>
        <xdr:cNvCxnSpPr/>
      </xdr:nvCxnSpPr>
      <xdr:spPr>
        <a:xfrm flipV="1">
          <a:off x="1130300" y="16677463"/>
          <a:ext cx="889000" cy="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25209</xdr:rowOff>
    </xdr:from>
    <xdr:to>
      <xdr:col>24</xdr:col>
      <xdr:colOff>114300</xdr:colOff>
      <xdr:row>95</xdr:row>
      <xdr:rowOff>126809</xdr:rowOff>
    </xdr:to>
    <xdr:sp macro="" textlink="">
      <xdr:nvSpPr>
        <xdr:cNvPr id="256" name="楕円 255"/>
        <xdr:cNvSpPr/>
      </xdr:nvSpPr>
      <xdr:spPr>
        <a:xfrm>
          <a:off x="4584700" y="163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48086</xdr:rowOff>
    </xdr:from>
    <xdr:ext cx="534377" cy="259045"/>
    <xdr:sp macro="" textlink="">
      <xdr:nvSpPr>
        <xdr:cNvPr id="257" name="衛生費該当値テキスト"/>
        <xdr:cNvSpPr txBox="1"/>
      </xdr:nvSpPr>
      <xdr:spPr>
        <a:xfrm>
          <a:off x="4686300" y="161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65024</xdr:rowOff>
    </xdr:from>
    <xdr:to>
      <xdr:col>20</xdr:col>
      <xdr:colOff>38100</xdr:colOff>
      <xdr:row>95</xdr:row>
      <xdr:rowOff>166624</xdr:rowOff>
    </xdr:to>
    <xdr:sp macro="" textlink="">
      <xdr:nvSpPr>
        <xdr:cNvPr id="258" name="楕円 257"/>
        <xdr:cNvSpPr/>
      </xdr:nvSpPr>
      <xdr:spPr>
        <a:xfrm>
          <a:off x="3746500" y="163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11701</xdr:rowOff>
    </xdr:from>
    <xdr:ext cx="534377" cy="259045"/>
    <xdr:sp macro="" textlink="">
      <xdr:nvSpPr>
        <xdr:cNvPr id="259" name="テキスト ボックス 258"/>
        <xdr:cNvSpPr txBox="1"/>
      </xdr:nvSpPr>
      <xdr:spPr>
        <a:xfrm>
          <a:off x="3530111" y="161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142239</xdr:rowOff>
    </xdr:from>
    <xdr:to>
      <xdr:col>15</xdr:col>
      <xdr:colOff>101600</xdr:colOff>
      <xdr:row>97</xdr:row>
      <xdr:rowOff>72389</xdr:rowOff>
    </xdr:to>
    <xdr:sp macro="" textlink="">
      <xdr:nvSpPr>
        <xdr:cNvPr id="260" name="楕円 259"/>
        <xdr:cNvSpPr/>
      </xdr:nvSpPr>
      <xdr:spPr>
        <a:xfrm>
          <a:off x="2857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88916</xdr:rowOff>
    </xdr:from>
    <xdr:ext cx="534377" cy="259045"/>
    <xdr:sp macro="" textlink="">
      <xdr:nvSpPr>
        <xdr:cNvPr id="261" name="テキスト ボックス 260"/>
        <xdr:cNvSpPr txBox="1"/>
      </xdr:nvSpPr>
      <xdr:spPr>
        <a:xfrm>
          <a:off x="2641111" y="163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167463</xdr:rowOff>
    </xdr:from>
    <xdr:to>
      <xdr:col>10</xdr:col>
      <xdr:colOff>165100</xdr:colOff>
      <xdr:row>97</xdr:row>
      <xdr:rowOff>97613</xdr:rowOff>
    </xdr:to>
    <xdr:sp macro="" textlink="">
      <xdr:nvSpPr>
        <xdr:cNvPr id="262" name="楕円 261"/>
        <xdr:cNvSpPr/>
      </xdr:nvSpPr>
      <xdr:spPr>
        <a:xfrm>
          <a:off x="19685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114140</xdr:rowOff>
    </xdr:from>
    <xdr:ext cx="534377" cy="259045"/>
    <xdr:sp macro="" textlink="">
      <xdr:nvSpPr>
        <xdr:cNvPr id="263" name="テキスト ボックス 262"/>
        <xdr:cNvSpPr txBox="1"/>
      </xdr:nvSpPr>
      <xdr:spPr>
        <a:xfrm>
          <a:off x="1752111" y="164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51536</xdr:rowOff>
    </xdr:from>
    <xdr:to>
      <xdr:col>6</xdr:col>
      <xdr:colOff>38100</xdr:colOff>
      <xdr:row>97</xdr:row>
      <xdr:rowOff>153136</xdr:rowOff>
    </xdr:to>
    <xdr:sp macro="" textlink="">
      <xdr:nvSpPr>
        <xdr:cNvPr id="264" name="楕円 263"/>
        <xdr:cNvSpPr/>
      </xdr:nvSpPr>
      <xdr:spPr>
        <a:xfrm>
          <a:off x="10795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144263</xdr:rowOff>
    </xdr:from>
    <xdr:ext cx="534377" cy="259045"/>
    <xdr:sp macro="" textlink="">
      <xdr:nvSpPr>
        <xdr:cNvPr id="265" name="テキスト ボックス 264"/>
        <xdr:cNvSpPr txBox="1"/>
      </xdr:nvSpPr>
      <xdr:spPr>
        <a:xfrm>
          <a:off x="863111" y="16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4826</xdr:rowOff>
    </xdr:to>
    <xdr:cxnSp macro="">
      <xdr:nvCxnSpPr>
        <xdr:cNvPr id="294" name="直線コネクタ 293"/>
        <xdr:cNvCxnSpPr/>
      </xdr:nvCxnSpPr>
      <xdr:spPr>
        <a:xfrm flipV="1">
          <a:off x="9639300" y="66890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37973</xdr:rowOff>
    </xdr:from>
    <xdr:to>
      <xdr:col>50</xdr:col>
      <xdr:colOff>114300</xdr:colOff>
      <xdr:row>39</xdr:row>
      <xdr:rowOff>4826</xdr:rowOff>
    </xdr:to>
    <xdr:cxnSp macro="">
      <xdr:nvCxnSpPr>
        <xdr:cNvPr id="297" name="直線コネクタ 296"/>
        <xdr:cNvCxnSpPr/>
      </xdr:nvCxnSpPr>
      <xdr:spPr>
        <a:xfrm>
          <a:off x="8750300" y="6553073"/>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101219</xdr:rowOff>
    </xdr:from>
    <xdr:to>
      <xdr:col>45</xdr:col>
      <xdr:colOff>177800</xdr:colOff>
      <xdr:row>38</xdr:row>
      <xdr:rowOff>37973</xdr:rowOff>
    </xdr:to>
    <xdr:cxnSp macro="">
      <xdr:nvCxnSpPr>
        <xdr:cNvPr id="300" name="直線コネクタ 299"/>
        <xdr:cNvCxnSpPr/>
      </xdr:nvCxnSpPr>
      <xdr:spPr>
        <a:xfrm>
          <a:off x="7861300" y="5587619"/>
          <a:ext cx="889000" cy="9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58547</xdr:rowOff>
    </xdr:from>
    <xdr:to>
      <xdr:col>41</xdr:col>
      <xdr:colOff>50800</xdr:colOff>
      <xdr:row>32</xdr:row>
      <xdr:rowOff>101219</xdr:rowOff>
    </xdr:to>
    <xdr:cxnSp macro="">
      <xdr:nvCxnSpPr>
        <xdr:cNvPr id="303" name="直線コネクタ 302"/>
        <xdr:cNvCxnSpPr/>
      </xdr:nvCxnSpPr>
      <xdr:spPr>
        <a:xfrm>
          <a:off x="6972300" y="5373497"/>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82186</xdr:rowOff>
    </xdr:from>
    <xdr:ext cx="469744" cy="259045"/>
    <xdr:sp macro="" textlink="">
      <xdr:nvSpPr>
        <xdr:cNvPr id="305" name="テキスト ボックス 304"/>
        <xdr:cNvSpPr txBox="1"/>
      </xdr:nvSpPr>
      <xdr:spPr>
        <a:xfrm>
          <a:off x="7626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46753</xdr:rowOff>
    </xdr:from>
    <xdr:ext cx="469744" cy="259045"/>
    <xdr:sp macro="" textlink="">
      <xdr:nvSpPr>
        <xdr:cNvPr id="307" name="テキスト ボックス 306"/>
        <xdr:cNvSpPr txBox="1"/>
      </xdr:nvSpPr>
      <xdr:spPr>
        <a:xfrm>
          <a:off x="6737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123190</xdr:rowOff>
    </xdr:from>
    <xdr:to>
      <xdr:col>55</xdr:col>
      <xdr:colOff>50800</xdr:colOff>
      <xdr:row>39</xdr:row>
      <xdr:rowOff>53340</xdr:rowOff>
    </xdr:to>
    <xdr:sp macro="" textlink="">
      <xdr:nvSpPr>
        <xdr:cNvPr id="313" name="楕円 312"/>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38117</xdr:rowOff>
    </xdr:from>
    <xdr:ext cx="378565" cy="259045"/>
    <xdr:sp macro="" textlink="">
      <xdr:nvSpPr>
        <xdr:cNvPr id="314" name="労働費該当値テキスト"/>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15" name="楕円 314"/>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6" name="テキスト ボックス 315"/>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158623</xdr:rowOff>
    </xdr:from>
    <xdr:to>
      <xdr:col>46</xdr:col>
      <xdr:colOff>38100</xdr:colOff>
      <xdr:row>38</xdr:row>
      <xdr:rowOff>88773</xdr:rowOff>
    </xdr:to>
    <xdr:sp macro="" textlink="">
      <xdr:nvSpPr>
        <xdr:cNvPr id="317" name="楕円 316"/>
        <xdr:cNvSpPr/>
      </xdr:nvSpPr>
      <xdr:spPr>
        <a:xfrm>
          <a:off x="8699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79900</xdr:rowOff>
    </xdr:from>
    <xdr:ext cx="378565" cy="259045"/>
    <xdr:sp macro="" textlink="">
      <xdr:nvSpPr>
        <xdr:cNvPr id="318" name="テキスト ボックス 317"/>
        <xdr:cNvSpPr txBox="1"/>
      </xdr:nvSpPr>
      <xdr:spPr>
        <a:xfrm>
          <a:off x="8561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50419</xdr:rowOff>
    </xdr:from>
    <xdr:to>
      <xdr:col>41</xdr:col>
      <xdr:colOff>101600</xdr:colOff>
      <xdr:row>32</xdr:row>
      <xdr:rowOff>152019</xdr:rowOff>
    </xdr:to>
    <xdr:sp macro="" textlink="">
      <xdr:nvSpPr>
        <xdr:cNvPr id="319" name="楕円 318"/>
        <xdr:cNvSpPr/>
      </xdr:nvSpPr>
      <xdr:spPr>
        <a:xfrm>
          <a:off x="7810500" y="55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168546</xdr:rowOff>
    </xdr:from>
    <xdr:ext cx="469744" cy="259045"/>
    <xdr:sp macro="" textlink="">
      <xdr:nvSpPr>
        <xdr:cNvPr id="320" name="テキスト ボックス 319"/>
        <xdr:cNvSpPr txBox="1"/>
      </xdr:nvSpPr>
      <xdr:spPr>
        <a:xfrm>
          <a:off x="7626428" y="5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7747</xdr:rowOff>
    </xdr:from>
    <xdr:to>
      <xdr:col>36</xdr:col>
      <xdr:colOff>165100</xdr:colOff>
      <xdr:row>31</xdr:row>
      <xdr:rowOff>109347</xdr:rowOff>
    </xdr:to>
    <xdr:sp macro="" textlink="">
      <xdr:nvSpPr>
        <xdr:cNvPr id="321" name="楕円 320"/>
        <xdr:cNvSpPr/>
      </xdr:nvSpPr>
      <xdr:spPr>
        <a:xfrm>
          <a:off x="6921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125874</xdr:rowOff>
    </xdr:from>
    <xdr:ext cx="469744" cy="259045"/>
    <xdr:sp macro="" textlink="">
      <xdr:nvSpPr>
        <xdr:cNvPr id="322" name="テキスト ボックス 321"/>
        <xdr:cNvSpPr txBox="1"/>
      </xdr:nvSpPr>
      <xdr:spPr>
        <a:xfrm>
          <a:off x="6737428" y="50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38739</xdr:rowOff>
    </xdr:from>
    <xdr:to>
      <xdr:col>55</xdr:col>
      <xdr:colOff>0</xdr:colOff>
      <xdr:row>56</xdr:row>
      <xdr:rowOff>120093</xdr:rowOff>
    </xdr:to>
    <xdr:cxnSp macro="">
      <xdr:nvCxnSpPr>
        <xdr:cNvPr id="351" name="直線コネクタ 350"/>
        <xdr:cNvCxnSpPr/>
      </xdr:nvCxnSpPr>
      <xdr:spPr>
        <a:xfrm flipV="1">
          <a:off x="9639300" y="9639939"/>
          <a:ext cx="8382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2"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120093</xdr:rowOff>
    </xdr:from>
    <xdr:to>
      <xdr:col>50</xdr:col>
      <xdr:colOff>114300</xdr:colOff>
      <xdr:row>57</xdr:row>
      <xdr:rowOff>2917</xdr:rowOff>
    </xdr:to>
    <xdr:cxnSp macro="">
      <xdr:nvCxnSpPr>
        <xdr:cNvPr id="354" name="直線コネクタ 353"/>
        <xdr:cNvCxnSpPr/>
      </xdr:nvCxnSpPr>
      <xdr:spPr>
        <a:xfrm flipV="1">
          <a:off x="8750300" y="9721293"/>
          <a:ext cx="8890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2917</xdr:rowOff>
    </xdr:from>
    <xdr:to>
      <xdr:col>45</xdr:col>
      <xdr:colOff>177800</xdr:colOff>
      <xdr:row>57</xdr:row>
      <xdr:rowOff>30669</xdr:rowOff>
    </xdr:to>
    <xdr:cxnSp macro="">
      <xdr:nvCxnSpPr>
        <xdr:cNvPr id="357" name="直線コネクタ 356"/>
        <xdr:cNvCxnSpPr/>
      </xdr:nvCxnSpPr>
      <xdr:spPr>
        <a:xfrm flipV="1">
          <a:off x="7861300" y="977556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30669</xdr:rowOff>
    </xdr:from>
    <xdr:to>
      <xdr:col>41</xdr:col>
      <xdr:colOff>50800</xdr:colOff>
      <xdr:row>57</xdr:row>
      <xdr:rowOff>68430</xdr:rowOff>
    </xdr:to>
    <xdr:cxnSp macro="">
      <xdr:nvCxnSpPr>
        <xdr:cNvPr id="360" name="直線コネクタ 359"/>
        <xdr:cNvCxnSpPr/>
      </xdr:nvCxnSpPr>
      <xdr:spPr>
        <a:xfrm flipV="1">
          <a:off x="6972300" y="9803319"/>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159389</xdr:rowOff>
    </xdr:from>
    <xdr:to>
      <xdr:col>55</xdr:col>
      <xdr:colOff>50800</xdr:colOff>
      <xdr:row>56</xdr:row>
      <xdr:rowOff>89539</xdr:rowOff>
    </xdr:to>
    <xdr:sp macro="" textlink="">
      <xdr:nvSpPr>
        <xdr:cNvPr id="370" name="楕円 369"/>
        <xdr:cNvSpPr/>
      </xdr:nvSpPr>
      <xdr:spPr>
        <a:xfrm>
          <a:off x="10426700" y="95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10816</xdr:rowOff>
    </xdr:from>
    <xdr:ext cx="599010" cy="259045"/>
    <xdr:sp macro="" textlink="">
      <xdr:nvSpPr>
        <xdr:cNvPr id="371" name="農林水産業費該当値テキスト"/>
        <xdr:cNvSpPr txBox="1"/>
      </xdr:nvSpPr>
      <xdr:spPr>
        <a:xfrm>
          <a:off x="10528300" y="944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69293</xdr:rowOff>
    </xdr:from>
    <xdr:to>
      <xdr:col>50</xdr:col>
      <xdr:colOff>165100</xdr:colOff>
      <xdr:row>56</xdr:row>
      <xdr:rowOff>170893</xdr:rowOff>
    </xdr:to>
    <xdr:sp macro="" textlink="">
      <xdr:nvSpPr>
        <xdr:cNvPr id="372" name="楕円 371"/>
        <xdr:cNvSpPr/>
      </xdr:nvSpPr>
      <xdr:spPr>
        <a:xfrm>
          <a:off x="9588500" y="96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15970</xdr:rowOff>
    </xdr:from>
    <xdr:ext cx="599010" cy="259045"/>
    <xdr:sp macro="" textlink="">
      <xdr:nvSpPr>
        <xdr:cNvPr id="373" name="テキスト ボックス 372"/>
        <xdr:cNvSpPr txBox="1"/>
      </xdr:nvSpPr>
      <xdr:spPr>
        <a:xfrm>
          <a:off x="9339795" y="944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123567</xdr:rowOff>
    </xdr:from>
    <xdr:to>
      <xdr:col>46</xdr:col>
      <xdr:colOff>38100</xdr:colOff>
      <xdr:row>57</xdr:row>
      <xdr:rowOff>53717</xdr:rowOff>
    </xdr:to>
    <xdr:sp macro="" textlink="">
      <xdr:nvSpPr>
        <xdr:cNvPr id="374" name="楕円 373"/>
        <xdr:cNvSpPr/>
      </xdr:nvSpPr>
      <xdr:spPr>
        <a:xfrm>
          <a:off x="8699500" y="97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70244</xdr:rowOff>
    </xdr:from>
    <xdr:ext cx="599010" cy="259045"/>
    <xdr:sp macro="" textlink="">
      <xdr:nvSpPr>
        <xdr:cNvPr id="375" name="テキスト ボックス 374"/>
        <xdr:cNvSpPr txBox="1"/>
      </xdr:nvSpPr>
      <xdr:spPr>
        <a:xfrm>
          <a:off x="8450795" y="94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151319</xdr:rowOff>
    </xdr:from>
    <xdr:to>
      <xdr:col>41</xdr:col>
      <xdr:colOff>101600</xdr:colOff>
      <xdr:row>57</xdr:row>
      <xdr:rowOff>81469</xdr:rowOff>
    </xdr:to>
    <xdr:sp macro="" textlink="">
      <xdr:nvSpPr>
        <xdr:cNvPr id="376" name="楕円 375"/>
        <xdr:cNvSpPr/>
      </xdr:nvSpPr>
      <xdr:spPr>
        <a:xfrm>
          <a:off x="7810500" y="9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97996</xdr:rowOff>
    </xdr:from>
    <xdr:ext cx="534377" cy="259045"/>
    <xdr:sp macro="" textlink="">
      <xdr:nvSpPr>
        <xdr:cNvPr id="377" name="テキスト ボックス 376"/>
        <xdr:cNvSpPr txBox="1"/>
      </xdr:nvSpPr>
      <xdr:spPr>
        <a:xfrm>
          <a:off x="7594111" y="95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17630</xdr:rowOff>
    </xdr:from>
    <xdr:to>
      <xdr:col>36</xdr:col>
      <xdr:colOff>165100</xdr:colOff>
      <xdr:row>57</xdr:row>
      <xdr:rowOff>119230</xdr:rowOff>
    </xdr:to>
    <xdr:sp macro="" textlink="">
      <xdr:nvSpPr>
        <xdr:cNvPr id="378" name="楕円 377"/>
        <xdr:cNvSpPr/>
      </xdr:nvSpPr>
      <xdr:spPr>
        <a:xfrm>
          <a:off x="6921500" y="97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135757</xdr:rowOff>
    </xdr:from>
    <xdr:ext cx="534377" cy="259045"/>
    <xdr:sp macro="" textlink="">
      <xdr:nvSpPr>
        <xdr:cNvPr id="379" name="テキスト ボックス 378"/>
        <xdr:cNvSpPr txBox="1"/>
      </xdr:nvSpPr>
      <xdr:spPr>
        <a:xfrm>
          <a:off x="6705111" y="95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13033</xdr:rowOff>
    </xdr:from>
    <xdr:to>
      <xdr:col>55</xdr:col>
      <xdr:colOff>0</xdr:colOff>
      <xdr:row>78</xdr:row>
      <xdr:rowOff>104663</xdr:rowOff>
    </xdr:to>
    <xdr:cxnSp macro="">
      <xdr:nvCxnSpPr>
        <xdr:cNvPr id="408" name="直線コネクタ 407"/>
        <xdr:cNvCxnSpPr/>
      </xdr:nvCxnSpPr>
      <xdr:spPr>
        <a:xfrm>
          <a:off x="9639300" y="13386133"/>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13033</xdr:rowOff>
    </xdr:from>
    <xdr:to>
      <xdr:col>50</xdr:col>
      <xdr:colOff>114300</xdr:colOff>
      <xdr:row>78</xdr:row>
      <xdr:rowOff>105338</xdr:rowOff>
    </xdr:to>
    <xdr:cxnSp macro="">
      <xdr:nvCxnSpPr>
        <xdr:cNvPr id="411" name="直線コネクタ 410"/>
        <xdr:cNvCxnSpPr/>
      </xdr:nvCxnSpPr>
      <xdr:spPr>
        <a:xfrm flipV="1">
          <a:off x="8750300" y="13386133"/>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105338</xdr:rowOff>
    </xdr:from>
    <xdr:to>
      <xdr:col>45</xdr:col>
      <xdr:colOff>177800</xdr:colOff>
      <xdr:row>78</xdr:row>
      <xdr:rowOff>137661</xdr:rowOff>
    </xdr:to>
    <xdr:cxnSp macro="">
      <xdr:nvCxnSpPr>
        <xdr:cNvPr id="414" name="直線コネクタ 413"/>
        <xdr:cNvCxnSpPr/>
      </xdr:nvCxnSpPr>
      <xdr:spPr>
        <a:xfrm flipV="1">
          <a:off x="7861300" y="13478438"/>
          <a:ext cx="8890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127488</xdr:rowOff>
    </xdr:from>
    <xdr:to>
      <xdr:col>41</xdr:col>
      <xdr:colOff>50800</xdr:colOff>
      <xdr:row>78</xdr:row>
      <xdr:rowOff>137661</xdr:rowOff>
    </xdr:to>
    <xdr:cxnSp macro="">
      <xdr:nvCxnSpPr>
        <xdr:cNvPr id="417" name="直線コネクタ 416"/>
        <xdr:cNvCxnSpPr/>
      </xdr:nvCxnSpPr>
      <xdr:spPr>
        <a:xfrm>
          <a:off x="6972300" y="1350058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53863</xdr:rowOff>
    </xdr:from>
    <xdr:to>
      <xdr:col>55</xdr:col>
      <xdr:colOff>50800</xdr:colOff>
      <xdr:row>78</xdr:row>
      <xdr:rowOff>155463</xdr:rowOff>
    </xdr:to>
    <xdr:sp macro="" textlink="">
      <xdr:nvSpPr>
        <xdr:cNvPr id="427" name="楕円 426"/>
        <xdr:cNvSpPr/>
      </xdr:nvSpPr>
      <xdr:spPr>
        <a:xfrm>
          <a:off x="104267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28392</xdr:rowOff>
    </xdr:from>
    <xdr:ext cx="534377" cy="259045"/>
    <xdr:sp macro="" textlink="">
      <xdr:nvSpPr>
        <xdr:cNvPr id="428" name="商工費該当値テキスト"/>
        <xdr:cNvSpPr txBox="1"/>
      </xdr:nvSpPr>
      <xdr:spPr>
        <a:xfrm>
          <a:off x="10528300" y="134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133683</xdr:rowOff>
    </xdr:from>
    <xdr:to>
      <xdr:col>50</xdr:col>
      <xdr:colOff>165100</xdr:colOff>
      <xdr:row>78</xdr:row>
      <xdr:rowOff>63833</xdr:rowOff>
    </xdr:to>
    <xdr:sp macro="" textlink="">
      <xdr:nvSpPr>
        <xdr:cNvPr id="429" name="楕円 428"/>
        <xdr:cNvSpPr/>
      </xdr:nvSpPr>
      <xdr:spPr>
        <a:xfrm>
          <a:off x="9588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80360</xdr:rowOff>
    </xdr:from>
    <xdr:ext cx="534377" cy="259045"/>
    <xdr:sp macro="" textlink="">
      <xdr:nvSpPr>
        <xdr:cNvPr id="430" name="テキスト ボックス 429"/>
        <xdr:cNvSpPr txBox="1"/>
      </xdr:nvSpPr>
      <xdr:spPr>
        <a:xfrm>
          <a:off x="9372111" y="131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54538</xdr:rowOff>
    </xdr:from>
    <xdr:to>
      <xdr:col>46</xdr:col>
      <xdr:colOff>38100</xdr:colOff>
      <xdr:row>78</xdr:row>
      <xdr:rowOff>156138</xdr:rowOff>
    </xdr:to>
    <xdr:sp macro="" textlink="">
      <xdr:nvSpPr>
        <xdr:cNvPr id="431" name="楕円 430"/>
        <xdr:cNvSpPr/>
      </xdr:nvSpPr>
      <xdr:spPr>
        <a:xfrm>
          <a:off x="8699500" y="134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1215</xdr:rowOff>
    </xdr:from>
    <xdr:ext cx="534377" cy="259045"/>
    <xdr:sp macro="" textlink="">
      <xdr:nvSpPr>
        <xdr:cNvPr id="432" name="テキスト ボックス 431"/>
        <xdr:cNvSpPr txBox="1"/>
      </xdr:nvSpPr>
      <xdr:spPr>
        <a:xfrm>
          <a:off x="8483111" y="132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86861</xdr:rowOff>
    </xdr:from>
    <xdr:to>
      <xdr:col>41</xdr:col>
      <xdr:colOff>101600</xdr:colOff>
      <xdr:row>79</xdr:row>
      <xdr:rowOff>17011</xdr:rowOff>
    </xdr:to>
    <xdr:sp macro="" textlink="">
      <xdr:nvSpPr>
        <xdr:cNvPr id="433" name="楕円 432"/>
        <xdr:cNvSpPr/>
      </xdr:nvSpPr>
      <xdr:spPr>
        <a:xfrm>
          <a:off x="7810500" y="13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33538</xdr:rowOff>
    </xdr:from>
    <xdr:ext cx="534377" cy="259045"/>
    <xdr:sp macro="" textlink="">
      <xdr:nvSpPr>
        <xdr:cNvPr id="434" name="テキスト ボックス 433"/>
        <xdr:cNvSpPr txBox="1"/>
      </xdr:nvSpPr>
      <xdr:spPr>
        <a:xfrm>
          <a:off x="7594111" y="132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76688</xdr:rowOff>
    </xdr:from>
    <xdr:to>
      <xdr:col>36</xdr:col>
      <xdr:colOff>165100</xdr:colOff>
      <xdr:row>79</xdr:row>
      <xdr:rowOff>6838</xdr:rowOff>
    </xdr:to>
    <xdr:sp macro="" textlink="">
      <xdr:nvSpPr>
        <xdr:cNvPr id="435" name="楕円 434"/>
        <xdr:cNvSpPr/>
      </xdr:nvSpPr>
      <xdr:spPr>
        <a:xfrm>
          <a:off x="6921500" y="134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23365</xdr:rowOff>
    </xdr:from>
    <xdr:ext cx="534377" cy="259045"/>
    <xdr:sp macro="" textlink="">
      <xdr:nvSpPr>
        <xdr:cNvPr id="436" name="テキスト ボックス 435"/>
        <xdr:cNvSpPr txBox="1"/>
      </xdr:nvSpPr>
      <xdr:spPr>
        <a:xfrm>
          <a:off x="6705111" y="132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39770</xdr:rowOff>
    </xdr:from>
    <xdr:to>
      <xdr:col>55</xdr:col>
      <xdr:colOff>0</xdr:colOff>
      <xdr:row>95</xdr:row>
      <xdr:rowOff>48293</xdr:rowOff>
    </xdr:to>
    <xdr:cxnSp macro="">
      <xdr:nvCxnSpPr>
        <xdr:cNvPr id="467" name="直線コネクタ 466"/>
        <xdr:cNvCxnSpPr/>
      </xdr:nvCxnSpPr>
      <xdr:spPr>
        <a:xfrm flipV="1">
          <a:off x="9639300" y="16156070"/>
          <a:ext cx="838200" cy="17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69455</xdr:rowOff>
    </xdr:from>
    <xdr:to>
      <xdr:col>50</xdr:col>
      <xdr:colOff>114300</xdr:colOff>
      <xdr:row>95</xdr:row>
      <xdr:rowOff>48293</xdr:rowOff>
    </xdr:to>
    <xdr:cxnSp macro="">
      <xdr:nvCxnSpPr>
        <xdr:cNvPr id="470" name="直線コネクタ 469"/>
        <xdr:cNvCxnSpPr/>
      </xdr:nvCxnSpPr>
      <xdr:spPr>
        <a:xfrm>
          <a:off x="8750300" y="15842855"/>
          <a:ext cx="889000" cy="4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69455</xdr:rowOff>
    </xdr:from>
    <xdr:to>
      <xdr:col>45</xdr:col>
      <xdr:colOff>177800</xdr:colOff>
      <xdr:row>92</xdr:row>
      <xdr:rowOff>157107</xdr:rowOff>
    </xdr:to>
    <xdr:cxnSp macro="">
      <xdr:nvCxnSpPr>
        <xdr:cNvPr id="473" name="直線コネクタ 472"/>
        <xdr:cNvCxnSpPr/>
      </xdr:nvCxnSpPr>
      <xdr:spPr>
        <a:xfrm flipV="1">
          <a:off x="7861300" y="15842855"/>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157107</xdr:rowOff>
    </xdr:from>
    <xdr:to>
      <xdr:col>41</xdr:col>
      <xdr:colOff>50800</xdr:colOff>
      <xdr:row>93</xdr:row>
      <xdr:rowOff>104594</xdr:rowOff>
    </xdr:to>
    <xdr:cxnSp macro="">
      <xdr:nvCxnSpPr>
        <xdr:cNvPr id="476" name="直線コネクタ 475"/>
        <xdr:cNvCxnSpPr/>
      </xdr:nvCxnSpPr>
      <xdr:spPr>
        <a:xfrm flipV="1">
          <a:off x="6972300" y="15930507"/>
          <a:ext cx="889000" cy="1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8" name="テキスト ボックス 477"/>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160420</xdr:rowOff>
    </xdr:from>
    <xdr:to>
      <xdr:col>55</xdr:col>
      <xdr:colOff>50800</xdr:colOff>
      <xdr:row>94</xdr:row>
      <xdr:rowOff>90570</xdr:rowOff>
    </xdr:to>
    <xdr:sp macro="" textlink="">
      <xdr:nvSpPr>
        <xdr:cNvPr id="486" name="楕円 485"/>
        <xdr:cNvSpPr/>
      </xdr:nvSpPr>
      <xdr:spPr>
        <a:xfrm>
          <a:off x="10426700" y="16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11847</xdr:rowOff>
    </xdr:from>
    <xdr:ext cx="534377" cy="259045"/>
    <xdr:sp macro="" textlink="">
      <xdr:nvSpPr>
        <xdr:cNvPr id="487" name="土木費該当値テキスト"/>
        <xdr:cNvSpPr txBox="1"/>
      </xdr:nvSpPr>
      <xdr:spPr>
        <a:xfrm>
          <a:off x="10528300" y="159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168943</xdr:rowOff>
    </xdr:from>
    <xdr:to>
      <xdr:col>50</xdr:col>
      <xdr:colOff>165100</xdr:colOff>
      <xdr:row>95</xdr:row>
      <xdr:rowOff>99093</xdr:rowOff>
    </xdr:to>
    <xdr:sp macro="" textlink="">
      <xdr:nvSpPr>
        <xdr:cNvPr id="488" name="楕円 487"/>
        <xdr:cNvSpPr/>
      </xdr:nvSpPr>
      <xdr:spPr>
        <a:xfrm>
          <a:off x="9588500" y="162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115620</xdr:rowOff>
    </xdr:from>
    <xdr:ext cx="534377" cy="259045"/>
    <xdr:sp macro="" textlink="">
      <xdr:nvSpPr>
        <xdr:cNvPr id="489" name="テキスト ボックス 488"/>
        <xdr:cNvSpPr txBox="1"/>
      </xdr:nvSpPr>
      <xdr:spPr>
        <a:xfrm>
          <a:off x="9372111" y="160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18655</xdr:rowOff>
    </xdr:from>
    <xdr:to>
      <xdr:col>46</xdr:col>
      <xdr:colOff>38100</xdr:colOff>
      <xdr:row>92</xdr:row>
      <xdr:rowOff>120255</xdr:rowOff>
    </xdr:to>
    <xdr:sp macro="" textlink="">
      <xdr:nvSpPr>
        <xdr:cNvPr id="490" name="楕円 489"/>
        <xdr:cNvSpPr/>
      </xdr:nvSpPr>
      <xdr:spPr>
        <a:xfrm>
          <a:off x="8699500" y="157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136782</xdr:rowOff>
    </xdr:from>
    <xdr:ext cx="599010" cy="259045"/>
    <xdr:sp macro="" textlink="">
      <xdr:nvSpPr>
        <xdr:cNvPr id="491" name="テキスト ボックス 490"/>
        <xdr:cNvSpPr txBox="1"/>
      </xdr:nvSpPr>
      <xdr:spPr>
        <a:xfrm>
          <a:off x="8450795" y="1556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106307</xdr:rowOff>
    </xdr:from>
    <xdr:to>
      <xdr:col>41</xdr:col>
      <xdr:colOff>101600</xdr:colOff>
      <xdr:row>93</xdr:row>
      <xdr:rowOff>36457</xdr:rowOff>
    </xdr:to>
    <xdr:sp macro="" textlink="">
      <xdr:nvSpPr>
        <xdr:cNvPr id="492" name="楕円 491"/>
        <xdr:cNvSpPr/>
      </xdr:nvSpPr>
      <xdr:spPr>
        <a:xfrm>
          <a:off x="7810500" y="15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52984</xdr:rowOff>
    </xdr:from>
    <xdr:ext cx="599010" cy="259045"/>
    <xdr:sp macro="" textlink="">
      <xdr:nvSpPr>
        <xdr:cNvPr id="493" name="テキスト ボックス 492"/>
        <xdr:cNvSpPr txBox="1"/>
      </xdr:nvSpPr>
      <xdr:spPr>
        <a:xfrm>
          <a:off x="7561795" y="1565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53794</xdr:rowOff>
    </xdr:from>
    <xdr:to>
      <xdr:col>36</xdr:col>
      <xdr:colOff>165100</xdr:colOff>
      <xdr:row>93</xdr:row>
      <xdr:rowOff>155394</xdr:rowOff>
    </xdr:to>
    <xdr:sp macro="" textlink="">
      <xdr:nvSpPr>
        <xdr:cNvPr id="494" name="楕円 493"/>
        <xdr:cNvSpPr/>
      </xdr:nvSpPr>
      <xdr:spPr>
        <a:xfrm>
          <a:off x="6921500" y="159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471</xdr:rowOff>
    </xdr:from>
    <xdr:ext cx="534377" cy="259045"/>
    <xdr:sp macro="" textlink="">
      <xdr:nvSpPr>
        <xdr:cNvPr id="495" name="テキスト ボックス 494"/>
        <xdr:cNvSpPr txBox="1"/>
      </xdr:nvSpPr>
      <xdr:spPr>
        <a:xfrm>
          <a:off x="6705111" y="157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xdr:rowOff>
    </xdr:from>
    <xdr:to>
      <xdr:col>85</xdr:col>
      <xdr:colOff>127000</xdr:colOff>
      <xdr:row>36</xdr:row>
      <xdr:rowOff>145121</xdr:rowOff>
    </xdr:to>
    <xdr:cxnSp macro="">
      <xdr:nvCxnSpPr>
        <xdr:cNvPr id="527" name="直線コネクタ 526"/>
        <xdr:cNvCxnSpPr/>
      </xdr:nvCxnSpPr>
      <xdr:spPr>
        <a:xfrm>
          <a:off x="15481300" y="6177940"/>
          <a:ext cx="8382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5740</xdr:rowOff>
    </xdr:from>
    <xdr:to>
      <xdr:col>81</xdr:col>
      <xdr:colOff>50800</xdr:colOff>
      <xdr:row>36</xdr:row>
      <xdr:rowOff>82485</xdr:rowOff>
    </xdr:to>
    <xdr:cxnSp macro="">
      <xdr:nvCxnSpPr>
        <xdr:cNvPr id="530" name="直線コネクタ 529"/>
        <xdr:cNvCxnSpPr/>
      </xdr:nvCxnSpPr>
      <xdr:spPr>
        <a:xfrm flipV="1">
          <a:off x="14592300" y="6177940"/>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133985</xdr:rowOff>
    </xdr:from>
    <xdr:to>
      <xdr:col>76</xdr:col>
      <xdr:colOff>114300</xdr:colOff>
      <xdr:row>36</xdr:row>
      <xdr:rowOff>82485</xdr:rowOff>
    </xdr:to>
    <xdr:cxnSp macro="">
      <xdr:nvCxnSpPr>
        <xdr:cNvPr id="533" name="直線コネクタ 532"/>
        <xdr:cNvCxnSpPr/>
      </xdr:nvCxnSpPr>
      <xdr:spPr>
        <a:xfrm>
          <a:off x="13703300" y="6134735"/>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133985</xdr:rowOff>
    </xdr:from>
    <xdr:to>
      <xdr:col>71</xdr:col>
      <xdr:colOff>177800</xdr:colOff>
      <xdr:row>37</xdr:row>
      <xdr:rowOff>5152</xdr:rowOff>
    </xdr:to>
    <xdr:cxnSp macro="">
      <xdr:nvCxnSpPr>
        <xdr:cNvPr id="536" name="直線コネクタ 535"/>
        <xdr:cNvCxnSpPr/>
      </xdr:nvCxnSpPr>
      <xdr:spPr>
        <a:xfrm flipV="1">
          <a:off x="12814300" y="6134735"/>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94321</xdr:rowOff>
    </xdr:from>
    <xdr:to>
      <xdr:col>85</xdr:col>
      <xdr:colOff>177800</xdr:colOff>
      <xdr:row>37</xdr:row>
      <xdr:rowOff>24471</xdr:rowOff>
    </xdr:to>
    <xdr:sp macro="" textlink="">
      <xdr:nvSpPr>
        <xdr:cNvPr id="546" name="楕円 545"/>
        <xdr:cNvSpPr/>
      </xdr:nvSpPr>
      <xdr:spPr>
        <a:xfrm>
          <a:off x="16268700" y="62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72748</xdr:rowOff>
    </xdr:from>
    <xdr:ext cx="534377" cy="259045"/>
    <xdr:sp macro="" textlink="">
      <xdr:nvSpPr>
        <xdr:cNvPr id="547" name="消防費該当値テキスト"/>
        <xdr:cNvSpPr txBox="1"/>
      </xdr:nvSpPr>
      <xdr:spPr>
        <a:xfrm>
          <a:off x="16370300" y="62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126390</xdr:rowOff>
    </xdr:from>
    <xdr:to>
      <xdr:col>81</xdr:col>
      <xdr:colOff>101600</xdr:colOff>
      <xdr:row>36</xdr:row>
      <xdr:rowOff>56540</xdr:rowOff>
    </xdr:to>
    <xdr:sp macro="" textlink="">
      <xdr:nvSpPr>
        <xdr:cNvPr id="548" name="楕円 547"/>
        <xdr:cNvSpPr/>
      </xdr:nvSpPr>
      <xdr:spPr>
        <a:xfrm>
          <a:off x="15430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47667</xdr:rowOff>
    </xdr:from>
    <xdr:ext cx="534377" cy="259045"/>
    <xdr:sp macro="" textlink="">
      <xdr:nvSpPr>
        <xdr:cNvPr id="549" name="テキスト ボックス 548"/>
        <xdr:cNvSpPr txBox="1"/>
      </xdr:nvSpPr>
      <xdr:spPr>
        <a:xfrm>
          <a:off x="15214111" y="62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31685</xdr:rowOff>
    </xdr:from>
    <xdr:to>
      <xdr:col>76</xdr:col>
      <xdr:colOff>165100</xdr:colOff>
      <xdr:row>36</xdr:row>
      <xdr:rowOff>133285</xdr:rowOff>
    </xdr:to>
    <xdr:sp macro="" textlink="">
      <xdr:nvSpPr>
        <xdr:cNvPr id="550" name="楕円 549"/>
        <xdr:cNvSpPr/>
      </xdr:nvSpPr>
      <xdr:spPr>
        <a:xfrm>
          <a:off x="14541500" y="62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124412</xdr:rowOff>
    </xdr:from>
    <xdr:ext cx="534377" cy="259045"/>
    <xdr:sp macro="" textlink="">
      <xdr:nvSpPr>
        <xdr:cNvPr id="551" name="テキスト ボックス 550"/>
        <xdr:cNvSpPr txBox="1"/>
      </xdr:nvSpPr>
      <xdr:spPr>
        <a:xfrm>
          <a:off x="14325111" y="62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83185</xdr:rowOff>
    </xdr:from>
    <xdr:to>
      <xdr:col>72</xdr:col>
      <xdr:colOff>38100</xdr:colOff>
      <xdr:row>36</xdr:row>
      <xdr:rowOff>13335</xdr:rowOff>
    </xdr:to>
    <xdr:sp macro="" textlink="">
      <xdr:nvSpPr>
        <xdr:cNvPr id="552" name="楕円 551"/>
        <xdr:cNvSpPr/>
      </xdr:nvSpPr>
      <xdr:spPr>
        <a:xfrm>
          <a:off x="13652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29862</xdr:rowOff>
    </xdr:from>
    <xdr:ext cx="534377" cy="259045"/>
    <xdr:sp macro="" textlink="">
      <xdr:nvSpPr>
        <xdr:cNvPr id="553" name="テキスト ボックス 552"/>
        <xdr:cNvSpPr txBox="1"/>
      </xdr:nvSpPr>
      <xdr:spPr>
        <a:xfrm>
          <a:off x="13436111" y="58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125802</xdr:rowOff>
    </xdr:from>
    <xdr:to>
      <xdr:col>67</xdr:col>
      <xdr:colOff>101600</xdr:colOff>
      <xdr:row>37</xdr:row>
      <xdr:rowOff>55952</xdr:rowOff>
    </xdr:to>
    <xdr:sp macro="" textlink="">
      <xdr:nvSpPr>
        <xdr:cNvPr id="554" name="楕円 553"/>
        <xdr:cNvSpPr/>
      </xdr:nvSpPr>
      <xdr:spPr>
        <a:xfrm>
          <a:off x="12763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47079</xdr:rowOff>
    </xdr:from>
    <xdr:ext cx="534377" cy="259045"/>
    <xdr:sp macro="" textlink="">
      <xdr:nvSpPr>
        <xdr:cNvPr id="555" name="テキスト ボックス 554"/>
        <xdr:cNvSpPr txBox="1"/>
      </xdr:nvSpPr>
      <xdr:spPr>
        <a:xfrm>
          <a:off x="12547111" y="6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108889</xdr:rowOff>
    </xdr:from>
    <xdr:to>
      <xdr:col>85</xdr:col>
      <xdr:colOff>127000</xdr:colOff>
      <xdr:row>58</xdr:row>
      <xdr:rowOff>126936</xdr:rowOff>
    </xdr:to>
    <xdr:cxnSp macro="">
      <xdr:nvCxnSpPr>
        <xdr:cNvPr id="585" name="直線コネクタ 584"/>
        <xdr:cNvCxnSpPr/>
      </xdr:nvCxnSpPr>
      <xdr:spPr>
        <a:xfrm flipV="1">
          <a:off x="15481300" y="10052989"/>
          <a:ext cx="8382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119291</xdr:rowOff>
    </xdr:from>
    <xdr:to>
      <xdr:col>81</xdr:col>
      <xdr:colOff>50800</xdr:colOff>
      <xdr:row>58</xdr:row>
      <xdr:rowOff>126936</xdr:rowOff>
    </xdr:to>
    <xdr:cxnSp macro="">
      <xdr:nvCxnSpPr>
        <xdr:cNvPr id="588" name="直線コネクタ 587"/>
        <xdr:cNvCxnSpPr/>
      </xdr:nvCxnSpPr>
      <xdr:spPr>
        <a:xfrm>
          <a:off x="14592300" y="10063391"/>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113043</xdr:rowOff>
    </xdr:from>
    <xdr:to>
      <xdr:col>76</xdr:col>
      <xdr:colOff>114300</xdr:colOff>
      <xdr:row>58</xdr:row>
      <xdr:rowOff>119291</xdr:rowOff>
    </xdr:to>
    <xdr:cxnSp macro="">
      <xdr:nvCxnSpPr>
        <xdr:cNvPr id="591" name="直線コネクタ 590"/>
        <xdr:cNvCxnSpPr/>
      </xdr:nvCxnSpPr>
      <xdr:spPr>
        <a:xfrm>
          <a:off x="13703300" y="1005714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113043</xdr:rowOff>
    </xdr:from>
    <xdr:to>
      <xdr:col>71</xdr:col>
      <xdr:colOff>177800</xdr:colOff>
      <xdr:row>58</xdr:row>
      <xdr:rowOff>124460</xdr:rowOff>
    </xdr:to>
    <xdr:cxnSp macro="">
      <xdr:nvCxnSpPr>
        <xdr:cNvPr id="594" name="直線コネクタ 593"/>
        <xdr:cNvCxnSpPr/>
      </xdr:nvCxnSpPr>
      <xdr:spPr>
        <a:xfrm flipV="1">
          <a:off x="12814300" y="10057143"/>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58089</xdr:rowOff>
    </xdr:from>
    <xdr:to>
      <xdr:col>85</xdr:col>
      <xdr:colOff>177800</xdr:colOff>
      <xdr:row>58</xdr:row>
      <xdr:rowOff>159689</xdr:rowOff>
    </xdr:to>
    <xdr:sp macro="" textlink="">
      <xdr:nvSpPr>
        <xdr:cNvPr id="604" name="楕円 603"/>
        <xdr:cNvSpPr/>
      </xdr:nvSpPr>
      <xdr:spPr>
        <a:xfrm>
          <a:off x="16268700" y="100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144466</xdr:rowOff>
    </xdr:from>
    <xdr:ext cx="534377" cy="259045"/>
    <xdr:sp macro="" textlink="">
      <xdr:nvSpPr>
        <xdr:cNvPr id="605" name="教育費該当値テキスト"/>
        <xdr:cNvSpPr txBox="1"/>
      </xdr:nvSpPr>
      <xdr:spPr>
        <a:xfrm>
          <a:off x="16370300" y="99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76136</xdr:rowOff>
    </xdr:from>
    <xdr:to>
      <xdr:col>81</xdr:col>
      <xdr:colOff>101600</xdr:colOff>
      <xdr:row>59</xdr:row>
      <xdr:rowOff>6286</xdr:rowOff>
    </xdr:to>
    <xdr:sp macro="" textlink="">
      <xdr:nvSpPr>
        <xdr:cNvPr id="606" name="楕円 605"/>
        <xdr:cNvSpPr/>
      </xdr:nvSpPr>
      <xdr:spPr>
        <a:xfrm>
          <a:off x="15430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168863</xdr:rowOff>
    </xdr:from>
    <xdr:ext cx="534377" cy="259045"/>
    <xdr:sp macro="" textlink="">
      <xdr:nvSpPr>
        <xdr:cNvPr id="607" name="テキスト ボックス 606"/>
        <xdr:cNvSpPr txBox="1"/>
      </xdr:nvSpPr>
      <xdr:spPr>
        <a:xfrm>
          <a:off x="15214111" y="101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68491</xdr:rowOff>
    </xdr:from>
    <xdr:to>
      <xdr:col>76</xdr:col>
      <xdr:colOff>165100</xdr:colOff>
      <xdr:row>58</xdr:row>
      <xdr:rowOff>170091</xdr:rowOff>
    </xdr:to>
    <xdr:sp macro="" textlink="">
      <xdr:nvSpPr>
        <xdr:cNvPr id="608" name="楕円 607"/>
        <xdr:cNvSpPr/>
      </xdr:nvSpPr>
      <xdr:spPr>
        <a:xfrm>
          <a:off x="14541500" y="100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161218</xdr:rowOff>
    </xdr:from>
    <xdr:ext cx="534377" cy="259045"/>
    <xdr:sp macro="" textlink="">
      <xdr:nvSpPr>
        <xdr:cNvPr id="609" name="テキスト ボックス 608"/>
        <xdr:cNvSpPr txBox="1"/>
      </xdr:nvSpPr>
      <xdr:spPr>
        <a:xfrm>
          <a:off x="14325111" y="101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62243</xdr:rowOff>
    </xdr:from>
    <xdr:to>
      <xdr:col>72</xdr:col>
      <xdr:colOff>38100</xdr:colOff>
      <xdr:row>58</xdr:row>
      <xdr:rowOff>163843</xdr:rowOff>
    </xdr:to>
    <xdr:sp macro="" textlink="">
      <xdr:nvSpPr>
        <xdr:cNvPr id="610" name="楕円 609"/>
        <xdr:cNvSpPr/>
      </xdr:nvSpPr>
      <xdr:spPr>
        <a:xfrm>
          <a:off x="13652500" y="100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154970</xdr:rowOff>
    </xdr:from>
    <xdr:ext cx="534377" cy="259045"/>
    <xdr:sp macro="" textlink="">
      <xdr:nvSpPr>
        <xdr:cNvPr id="611" name="テキスト ボックス 610"/>
        <xdr:cNvSpPr txBox="1"/>
      </xdr:nvSpPr>
      <xdr:spPr>
        <a:xfrm>
          <a:off x="13436111" y="100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73660</xdr:rowOff>
    </xdr:from>
    <xdr:to>
      <xdr:col>67</xdr:col>
      <xdr:colOff>101600</xdr:colOff>
      <xdr:row>59</xdr:row>
      <xdr:rowOff>3810</xdr:rowOff>
    </xdr:to>
    <xdr:sp macro="" textlink="">
      <xdr:nvSpPr>
        <xdr:cNvPr id="612" name="楕円 611"/>
        <xdr:cNvSpPr/>
      </xdr:nvSpPr>
      <xdr:spPr>
        <a:xfrm>
          <a:off x="12763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166387</xdr:rowOff>
    </xdr:from>
    <xdr:ext cx="534377" cy="259045"/>
    <xdr:sp macro="" textlink="">
      <xdr:nvSpPr>
        <xdr:cNvPr id="613" name="テキスト ボックス 612"/>
        <xdr:cNvSpPr txBox="1"/>
      </xdr:nvSpPr>
      <xdr:spPr>
        <a:xfrm>
          <a:off x="12547111" y="101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13012</xdr:rowOff>
    </xdr:from>
    <xdr:to>
      <xdr:col>85</xdr:col>
      <xdr:colOff>127000</xdr:colOff>
      <xdr:row>71</xdr:row>
      <xdr:rowOff>38670</xdr:rowOff>
    </xdr:to>
    <xdr:cxnSp macro="">
      <xdr:nvCxnSpPr>
        <xdr:cNvPr id="644" name="直線コネクタ 643"/>
        <xdr:cNvCxnSpPr/>
      </xdr:nvCxnSpPr>
      <xdr:spPr>
        <a:xfrm>
          <a:off x="15481300" y="12014512"/>
          <a:ext cx="838200" cy="19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45" name="災害復旧費平均値テキスト"/>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13012</xdr:rowOff>
    </xdr:from>
    <xdr:to>
      <xdr:col>81</xdr:col>
      <xdr:colOff>50800</xdr:colOff>
      <xdr:row>79</xdr:row>
      <xdr:rowOff>13143</xdr:rowOff>
    </xdr:to>
    <xdr:cxnSp macro="">
      <xdr:nvCxnSpPr>
        <xdr:cNvPr id="647" name="直線コネクタ 646"/>
        <xdr:cNvCxnSpPr/>
      </xdr:nvCxnSpPr>
      <xdr:spPr>
        <a:xfrm flipV="1">
          <a:off x="14592300" y="12014512"/>
          <a:ext cx="889000" cy="15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9" name="テキスト ボックス 648"/>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13143</xdr:rowOff>
    </xdr:from>
    <xdr:to>
      <xdr:col>76</xdr:col>
      <xdr:colOff>114300</xdr:colOff>
      <xdr:row>79</xdr:row>
      <xdr:rowOff>79142</xdr:rowOff>
    </xdr:to>
    <xdr:cxnSp macro="">
      <xdr:nvCxnSpPr>
        <xdr:cNvPr id="650" name="直線コネクタ 649"/>
        <xdr:cNvCxnSpPr/>
      </xdr:nvCxnSpPr>
      <xdr:spPr>
        <a:xfrm flipV="1">
          <a:off x="13703300" y="13557693"/>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94127</xdr:rowOff>
    </xdr:from>
    <xdr:ext cx="469744" cy="259045"/>
    <xdr:sp macro="" textlink="">
      <xdr:nvSpPr>
        <xdr:cNvPr id="652" name="テキスト ボックス 651"/>
        <xdr:cNvSpPr txBox="1"/>
      </xdr:nvSpPr>
      <xdr:spPr>
        <a:xfrm>
          <a:off x="14357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144239</xdr:rowOff>
    </xdr:from>
    <xdr:to>
      <xdr:col>71</xdr:col>
      <xdr:colOff>177800</xdr:colOff>
      <xdr:row>79</xdr:row>
      <xdr:rowOff>79142</xdr:rowOff>
    </xdr:to>
    <xdr:cxnSp macro="">
      <xdr:nvCxnSpPr>
        <xdr:cNvPr id="653" name="直線コネクタ 652"/>
        <xdr:cNvCxnSpPr/>
      </xdr:nvCxnSpPr>
      <xdr:spPr>
        <a:xfrm>
          <a:off x="12814300" y="13517339"/>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159320</xdr:rowOff>
    </xdr:from>
    <xdr:to>
      <xdr:col>85</xdr:col>
      <xdr:colOff>177800</xdr:colOff>
      <xdr:row>71</xdr:row>
      <xdr:rowOff>89470</xdr:rowOff>
    </xdr:to>
    <xdr:sp macro="" textlink="">
      <xdr:nvSpPr>
        <xdr:cNvPr id="663" name="楕円 662"/>
        <xdr:cNvSpPr/>
      </xdr:nvSpPr>
      <xdr:spPr>
        <a:xfrm>
          <a:off x="16268700" y="12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112347</xdr:rowOff>
    </xdr:from>
    <xdr:ext cx="599010" cy="259045"/>
    <xdr:sp macro="" textlink="">
      <xdr:nvSpPr>
        <xdr:cNvPr id="664" name="災害復旧費該当値テキスト"/>
        <xdr:cNvSpPr txBox="1"/>
      </xdr:nvSpPr>
      <xdr:spPr>
        <a:xfrm>
          <a:off x="16370300" y="1211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133662</xdr:rowOff>
    </xdr:from>
    <xdr:to>
      <xdr:col>81</xdr:col>
      <xdr:colOff>101600</xdr:colOff>
      <xdr:row>70</xdr:row>
      <xdr:rowOff>63812</xdr:rowOff>
    </xdr:to>
    <xdr:sp macro="" textlink="">
      <xdr:nvSpPr>
        <xdr:cNvPr id="665" name="楕円 664"/>
        <xdr:cNvSpPr/>
      </xdr:nvSpPr>
      <xdr:spPr>
        <a:xfrm>
          <a:off x="15430500" y="119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80339</xdr:rowOff>
    </xdr:from>
    <xdr:ext cx="599010" cy="259045"/>
    <xdr:sp macro="" textlink="">
      <xdr:nvSpPr>
        <xdr:cNvPr id="666" name="テキスト ボックス 665"/>
        <xdr:cNvSpPr txBox="1"/>
      </xdr:nvSpPr>
      <xdr:spPr>
        <a:xfrm>
          <a:off x="15181795" y="117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133793</xdr:rowOff>
    </xdr:from>
    <xdr:to>
      <xdr:col>76</xdr:col>
      <xdr:colOff>165100</xdr:colOff>
      <xdr:row>79</xdr:row>
      <xdr:rowOff>63943</xdr:rowOff>
    </xdr:to>
    <xdr:sp macro="" textlink="">
      <xdr:nvSpPr>
        <xdr:cNvPr id="667" name="楕円 666"/>
        <xdr:cNvSpPr/>
      </xdr:nvSpPr>
      <xdr:spPr>
        <a:xfrm>
          <a:off x="14541500" y="135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80470</xdr:rowOff>
    </xdr:from>
    <xdr:ext cx="469744" cy="259045"/>
    <xdr:sp macro="" textlink="">
      <xdr:nvSpPr>
        <xdr:cNvPr id="668" name="テキスト ボックス 667"/>
        <xdr:cNvSpPr txBox="1"/>
      </xdr:nvSpPr>
      <xdr:spPr>
        <a:xfrm>
          <a:off x="14357428" y="132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28342</xdr:rowOff>
    </xdr:from>
    <xdr:to>
      <xdr:col>72</xdr:col>
      <xdr:colOff>38100</xdr:colOff>
      <xdr:row>79</xdr:row>
      <xdr:rowOff>129942</xdr:rowOff>
    </xdr:to>
    <xdr:sp macro="" textlink="">
      <xdr:nvSpPr>
        <xdr:cNvPr id="669" name="楕円 668"/>
        <xdr:cNvSpPr/>
      </xdr:nvSpPr>
      <xdr:spPr>
        <a:xfrm>
          <a:off x="13652500" y="135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121069</xdr:rowOff>
    </xdr:from>
    <xdr:ext cx="469744" cy="259045"/>
    <xdr:sp macro="" textlink="">
      <xdr:nvSpPr>
        <xdr:cNvPr id="670" name="テキスト ボックス 669"/>
        <xdr:cNvSpPr txBox="1"/>
      </xdr:nvSpPr>
      <xdr:spPr>
        <a:xfrm>
          <a:off x="13468428" y="13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93439</xdr:rowOff>
    </xdr:from>
    <xdr:to>
      <xdr:col>67</xdr:col>
      <xdr:colOff>101600</xdr:colOff>
      <xdr:row>79</xdr:row>
      <xdr:rowOff>23589</xdr:rowOff>
    </xdr:to>
    <xdr:sp macro="" textlink="">
      <xdr:nvSpPr>
        <xdr:cNvPr id="671" name="楕円 670"/>
        <xdr:cNvSpPr/>
      </xdr:nvSpPr>
      <xdr:spPr>
        <a:xfrm>
          <a:off x="12763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40116</xdr:rowOff>
    </xdr:from>
    <xdr:ext cx="534377" cy="259045"/>
    <xdr:sp macro="" textlink="">
      <xdr:nvSpPr>
        <xdr:cNvPr id="672" name="テキスト ボックス 671"/>
        <xdr:cNvSpPr txBox="1"/>
      </xdr:nvSpPr>
      <xdr:spPr>
        <a:xfrm>
          <a:off x="12547111" y="132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44450</xdr:rowOff>
    </xdr:from>
    <xdr:to>
      <xdr:col>85</xdr:col>
      <xdr:colOff>127000</xdr:colOff>
      <xdr:row>94</xdr:row>
      <xdr:rowOff>167536</xdr:rowOff>
    </xdr:to>
    <xdr:cxnSp macro="">
      <xdr:nvCxnSpPr>
        <xdr:cNvPr id="703" name="直線コネクタ 702"/>
        <xdr:cNvCxnSpPr/>
      </xdr:nvCxnSpPr>
      <xdr:spPr>
        <a:xfrm>
          <a:off x="15481300" y="16160750"/>
          <a:ext cx="838200" cy="1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162494</xdr:rowOff>
    </xdr:from>
    <xdr:to>
      <xdr:col>81</xdr:col>
      <xdr:colOff>50800</xdr:colOff>
      <xdr:row>94</xdr:row>
      <xdr:rowOff>44450</xdr:rowOff>
    </xdr:to>
    <xdr:cxnSp macro="">
      <xdr:nvCxnSpPr>
        <xdr:cNvPr id="706" name="直線コネクタ 705"/>
        <xdr:cNvCxnSpPr/>
      </xdr:nvCxnSpPr>
      <xdr:spPr>
        <a:xfrm>
          <a:off x="14592300" y="16107344"/>
          <a:ext cx="8890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116785</xdr:rowOff>
    </xdr:from>
    <xdr:to>
      <xdr:col>76</xdr:col>
      <xdr:colOff>114300</xdr:colOff>
      <xdr:row>93</xdr:row>
      <xdr:rowOff>162494</xdr:rowOff>
    </xdr:to>
    <xdr:cxnSp macro="">
      <xdr:nvCxnSpPr>
        <xdr:cNvPr id="709" name="直線コネクタ 708"/>
        <xdr:cNvCxnSpPr/>
      </xdr:nvCxnSpPr>
      <xdr:spPr>
        <a:xfrm>
          <a:off x="13703300" y="16061635"/>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93904</xdr:rowOff>
    </xdr:from>
    <xdr:to>
      <xdr:col>71</xdr:col>
      <xdr:colOff>177800</xdr:colOff>
      <xdr:row>93</xdr:row>
      <xdr:rowOff>116785</xdr:rowOff>
    </xdr:to>
    <xdr:cxnSp macro="">
      <xdr:nvCxnSpPr>
        <xdr:cNvPr id="712" name="直線コネクタ 711"/>
        <xdr:cNvCxnSpPr/>
      </xdr:nvCxnSpPr>
      <xdr:spPr>
        <a:xfrm>
          <a:off x="12814300" y="16038754"/>
          <a:ext cx="889000" cy="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116736</xdr:rowOff>
    </xdr:from>
    <xdr:to>
      <xdr:col>85</xdr:col>
      <xdr:colOff>177800</xdr:colOff>
      <xdr:row>95</xdr:row>
      <xdr:rowOff>46886</xdr:rowOff>
    </xdr:to>
    <xdr:sp macro="" textlink="">
      <xdr:nvSpPr>
        <xdr:cNvPr id="722" name="楕円 721"/>
        <xdr:cNvSpPr/>
      </xdr:nvSpPr>
      <xdr:spPr>
        <a:xfrm>
          <a:off x="16268700" y="162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95163</xdr:rowOff>
    </xdr:from>
    <xdr:ext cx="534377" cy="259045"/>
    <xdr:sp macro="" textlink="">
      <xdr:nvSpPr>
        <xdr:cNvPr id="723" name="公債費該当値テキスト"/>
        <xdr:cNvSpPr txBox="1"/>
      </xdr:nvSpPr>
      <xdr:spPr>
        <a:xfrm>
          <a:off x="16370300" y="162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165100</xdr:rowOff>
    </xdr:from>
    <xdr:to>
      <xdr:col>81</xdr:col>
      <xdr:colOff>101600</xdr:colOff>
      <xdr:row>94</xdr:row>
      <xdr:rowOff>95250</xdr:rowOff>
    </xdr:to>
    <xdr:sp macro="" textlink="">
      <xdr:nvSpPr>
        <xdr:cNvPr id="724" name="楕円 723"/>
        <xdr:cNvSpPr/>
      </xdr:nvSpPr>
      <xdr:spPr>
        <a:xfrm>
          <a:off x="1543050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111777</xdr:rowOff>
    </xdr:from>
    <xdr:ext cx="534377" cy="259045"/>
    <xdr:sp macro="" textlink="">
      <xdr:nvSpPr>
        <xdr:cNvPr id="725" name="テキスト ボックス 724"/>
        <xdr:cNvSpPr txBox="1"/>
      </xdr:nvSpPr>
      <xdr:spPr>
        <a:xfrm>
          <a:off x="15214111" y="15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111694</xdr:rowOff>
    </xdr:from>
    <xdr:to>
      <xdr:col>76</xdr:col>
      <xdr:colOff>165100</xdr:colOff>
      <xdr:row>94</xdr:row>
      <xdr:rowOff>41844</xdr:rowOff>
    </xdr:to>
    <xdr:sp macro="" textlink="">
      <xdr:nvSpPr>
        <xdr:cNvPr id="726" name="楕円 725"/>
        <xdr:cNvSpPr/>
      </xdr:nvSpPr>
      <xdr:spPr>
        <a:xfrm>
          <a:off x="14541500" y="160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58371</xdr:rowOff>
    </xdr:from>
    <xdr:ext cx="534377" cy="259045"/>
    <xdr:sp macro="" textlink="">
      <xdr:nvSpPr>
        <xdr:cNvPr id="727" name="テキスト ボックス 726"/>
        <xdr:cNvSpPr txBox="1"/>
      </xdr:nvSpPr>
      <xdr:spPr>
        <a:xfrm>
          <a:off x="14325111" y="158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65985</xdr:rowOff>
    </xdr:from>
    <xdr:to>
      <xdr:col>72</xdr:col>
      <xdr:colOff>38100</xdr:colOff>
      <xdr:row>93</xdr:row>
      <xdr:rowOff>167585</xdr:rowOff>
    </xdr:to>
    <xdr:sp macro="" textlink="">
      <xdr:nvSpPr>
        <xdr:cNvPr id="728" name="楕円 727"/>
        <xdr:cNvSpPr/>
      </xdr:nvSpPr>
      <xdr:spPr>
        <a:xfrm>
          <a:off x="13652500" y="160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12662</xdr:rowOff>
    </xdr:from>
    <xdr:ext cx="534377" cy="259045"/>
    <xdr:sp macro="" textlink="">
      <xdr:nvSpPr>
        <xdr:cNvPr id="729" name="テキスト ボックス 728"/>
        <xdr:cNvSpPr txBox="1"/>
      </xdr:nvSpPr>
      <xdr:spPr>
        <a:xfrm>
          <a:off x="13436111" y="157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43104</xdr:rowOff>
    </xdr:from>
    <xdr:to>
      <xdr:col>67</xdr:col>
      <xdr:colOff>101600</xdr:colOff>
      <xdr:row>93</xdr:row>
      <xdr:rowOff>144704</xdr:rowOff>
    </xdr:to>
    <xdr:sp macro="" textlink="">
      <xdr:nvSpPr>
        <xdr:cNvPr id="730" name="楕円 729"/>
        <xdr:cNvSpPr/>
      </xdr:nvSpPr>
      <xdr:spPr>
        <a:xfrm>
          <a:off x="12763500" y="159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161231</xdr:rowOff>
    </xdr:from>
    <xdr:ext cx="534377" cy="259045"/>
    <xdr:sp macro="" textlink="">
      <xdr:nvSpPr>
        <xdr:cNvPr id="731" name="テキスト ボックス 730"/>
        <xdr:cNvSpPr txBox="1"/>
      </xdr:nvSpPr>
      <xdr:spPr>
        <a:xfrm>
          <a:off x="12547111" y="157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民生費は住民一人当たり２１３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０９９円となっており、平成２８年度決算数値と同程度で推移しているものの、全国・県平均、類似団体と比較すると高い数値となっている。民生費の決算額の内訳を見ると、扶助費の割合が高い（</a:t>
          </a:r>
          <a:r>
            <a:rPr kumimoji="1" lang="en-US" altLang="ja-JP" sz="1300">
              <a:latin typeface="ＭＳ Ｐゴシック" panose="020B0600070205080204" pitchFamily="50" charset="-128"/>
              <a:ea typeface="ＭＳ Ｐゴシック" panose="020B0600070205080204" pitchFamily="50" charset="-128"/>
            </a:rPr>
            <a:t>1,262,082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3,290,678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81,730</a:t>
          </a:r>
          <a:r>
            <a:rPr kumimoji="1" lang="ja-JP" altLang="en-US" sz="1300">
              <a:latin typeface="ＭＳ Ｐゴシック" panose="020B0600070205080204" pitchFamily="50" charset="-128"/>
              <a:ea typeface="ＭＳ Ｐゴシック" panose="020B0600070205080204" pitchFamily="50" charset="-128"/>
            </a:rPr>
            <a:t>円）ことが主な要因である。</a:t>
          </a:r>
          <a:r>
            <a:rPr kumimoji="1" lang="ja-JP" altLang="ja-JP" sz="1300">
              <a:solidFill>
                <a:schemeClr val="dk1"/>
              </a:solidFill>
              <a:effectLst/>
              <a:latin typeface="+mn-lt"/>
              <a:ea typeface="+mn-ea"/>
              <a:cs typeface="+mn-cs"/>
            </a:rPr>
            <a:t>扶助費の抑制は性質上容易ではないが、過大にならないように適正な対応に努める。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実質収支額は３億円程度を推移してきたものの、今年度は平成２８年度一般会計繰越明許費のうち災害復旧事業について、補助対象外経費を見越し一般財源で予算措置したが、想定より少なく済んだため実質収支額が増額した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実質単年度収支については、昨年度より基金取崩が小額（前年度比△</a:t>
          </a:r>
          <a:r>
            <a:rPr kumimoji="1" lang="en-US" altLang="ja-JP" sz="1400">
              <a:latin typeface="ＭＳ ゴシック" pitchFamily="49" charset="-128"/>
              <a:ea typeface="ＭＳ ゴシック" pitchFamily="49" charset="-128"/>
            </a:rPr>
            <a:t>711,114</a:t>
          </a:r>
          <a:r>
            <a:rPr kumimoji="1" lang="ja-JP" altLang="en-US" sz="1400">
              <a:latin typeface="ＭＳ ゴシック" pitchFamily="49" charset="-128"/>
              <a:ea typeface="ＭＳ ゴシック" pitchFamily="49" charset="-128"/>
            </a:rPr>
            <a:t>千円）となったため黒字となった。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連結決算となる全ての会計において黒字決算となった。しかし、本来独立採算を求められる、病院、簡易水道、国民宿舎においては一般会計からの繰出金があわせて</a:t>
          </a:r>
          <a:r>
            <a:rPr kumimoji="1" lang="en-US" altLang="ja-JP" sz="1400">
              <a:latin typeface="ＭＳ ゴシック" pitchFamily="49" charset="-128"/>
              <a:ea typeface="ＭＳ ゴシック" pitchFamily="49" charset="-128"/>
            </a:rPr>
            <a:t>420,329</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病院においては、建設事業のために借入れた起債が、平成３０年度から毎年度</a:t>
          </a:r>
          <a:r>
            <a:rPr kumimoji="1" lang="en-US" altLang="ja-JP" sz="1400">
              <a:latin typeface="ＭＳ ゴシック" pitchFamily="49" charset="-128"/>
              <a:ea typeface="ＭＳ ゴシック" pitchFamily="49" charset="-128"/>
            </a:rPr>
            <a:t>60,000</a:t>
          </a:r>
          <a:r>
            <a:rPr kumimoji="1" lang="ja-JP" altLang="en-US" sz="1400">
              <a:latin typeface="ＭＳ ゴシック" pitchFamily="49" charset="-128"/>
              <a:ea typeface="ＭＳ ゴシック" pitchFamily="49" charset="-128"/>
            </a:rPr>
            <a:t>千円を超える償還となる。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簡易水道は未普及地解消事業を実施し給水区域を拡大しているが、その財源に起債を充てているため、毎年度の償還額は</a:t>
          </a:r>
          <a:r>
            <a:rPr kumimoji="1" lang="en-US" altLang="ja-JP" sz="1400">
              <a:latin typeface="ＭＳ ゴシック" pitchFamily="49" charset="-128"/>
              <a:ea typeface="ＭＳ ゴシック" pitchFamily="49" charset="-128"/>
            </a:rPr>
            <a:t>160,000</a:t>
          </a:r>
          <a:r>
            <a:rPr kumimoji="1" lang="ja-JP" altLang="en-US" sz="1400">
              <a:latin typeface="ＭＳ ゴシック" pitchFamily="49" charset="-128"/>
              <a:ea typeface="ＭＳ ゴシック" pitchFamily="49" charset="-128"/>
            </a:rPr>
            <a:t>千円を超えている。今後さらに償還額が増える見込みであることから、財政負担の増加が見込まれる。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15554689</v>
      </c>
      <c r="BO4" s="372"/>
      <c r="BP4" s="372"/>
      <c r="BQ4" s="372"/>
      <c r="BR4" s="372"/>
      <c r="BS4" s="372"/>
      <c r="BT4" s="372"/>
      <c r="BU4" s="373"/>
      <c r="BV4" s="371">
        <v>16084378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9.1</v>
      </c>
      <c r="CU4" s="378"/>
      <c r="CV4" s="378"/>
      <c r="CW4" s="378"/>
      <c r="CX4" s="378"/>
      <c r="CY4" s="378"/>
      <c r="CZ4" s="378"/>
      <c r="DA4" s="379"/>
      <c r="DB4" s="377">
        <v>4.7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14450909</v>
      </c>
      <c r="BO5" s="409"/>
      <c r="BP5" s="409"/>
      <c r="BQ5" s="409"/>
      <c r="BR5" s="409"/>
      <c r="BS5" s="409"/>
      <c r="BT5" s="409"/>
      <c r="BU5" s="410"/>
      <c r="BV5" s="408">
        <v>14825901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88.8</v>
      </c>
      <c r="CU5" s="406"/>
      <c r="CV5" s="406"/>
      <c r="CW5" s="406"/>
      <c r="CX5" s="406"/>
      <c r="CY5" s="406"/>
      <c r="CZ5" s="406"/>
      <c r="DA5" s="407"/>
      <c r="DB5" s="405">
        <v>83.2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1103780</v>
      </c>
      <c r="BO6" s="409"/>
      <c r="BP6" s="409"/>
      <c r="BQ6" s="409"/>
      <c r="BR6" s="409"/>
      <c r="BS6" s="409"/>
      <c r="BT6" s="409"/>
      <c r="BU6" s="410"/>
      <c r="BV6" s="408">
        <v>1258477</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88.8</v>
      </c>
      <c r="CU6" s="446"/>
      <c r="CV6" s="446"/>
      <c r="CW6" s="446"/>
      <c r="CX6" s="446"/>
      <c r="CY6" s="446"/>
      <c r="CZ6" s="446"/>
      <c r="DA6" s="447"/>
      <c r="DB6" s="445">
        <v>86.5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423041</v>
      </c>
      <c r="BO7" s="409"/>
      <c r="BP7" s="409"/>
      <c r="BQ7" s="409"/>
      <c r="BR7" s="409"/>
      <c r="BS7" s="409"/>
      <c r="BT7" s="409"/>
      <c r="BU7" s="410"/>
      <c r="BV7" s="408">
        <v>898149</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7441964</v>
      </c>
      <c r="CU7" s="409"/>
      <c r="CV7" s="409"/>
      <c r="CW7" s="409"/>
      <c r="CX7" s="409"/>
      <c r="CY7" s="409"/>
      <c r="CZ7" s="409"/>
      <c r="DA7" s="410"/>
      <c r="DB7" s="408">
        <v>7740829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680739</v>
      </c>
      <c r="BO8" s="409"/>
      <c r="BP8" s="409"/>
      <c r="BQ8" s="409"/>
      <c r="BR8" s="409"/>
      <c r="BS8" s="409"/>
      <c r="BT8" s="409"/>
      <c r="BU8" s="410"/>
      <c r="BV8" s="408">
        <v>360328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v>
      </c>
      <c r="CU8" s="449"/>
      <c r="CV8" s="449"/>
      <c r="CW8" s="449"/>
      <c r="CX8" s="449"/>
      <c r="CY8" s="449"/>
      <c r="CZ8" s="449"/>
      <c r="DA8" s="450"/>
      <c r="DB8" s="448">
        <v>0.2</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15149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100</v>
      </c>
      <c r="AV9" s="441"/>
      <c r="AW9" s="441"/>
      <c r="AX9" s="441"/>
      <c r="AY9" s="442" t="s">
        <v>110</v>
      </c>
      <c r="AZ9" s="443"/>
      <c r="BA9" s="443"/>
      <c r="BB9" s="443"/>
      <c r="BC9" s="443"/>
      <c r="BD9" s="443"/>
      <c r="BE9" s="443"/>
      <c r="BF9" s="443"/>
      <c r="BG9" s="443"/>
      <c r="BH9" s="443"/>
      <c r="BI9" s="443"/>
      <c r="BJ9" s="443"/>
      <c r="BK9" s="443"/>
      <c r="BL9" s="443"/>
      <c r="BM9" s="444"/>
      <c r="BN9" s="408">
        <v>320411</v>
      </c>
      <c r="BO9" s="409"/>
      <c r="BP9" s="409"/>
      <c r="BQ9" s="409"/>
      <c r="BR9" s="409"/>
      <c r="BS9" s="409"/>
      <c r="BT9" s="409"/>
      <c r="BU9" s="410"/>
      <c r="BV9" s="408">
        <v>67063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12.5</v>
      </c>
      <c r="CU9" s="406"/>
      <c r="CV9" s="406"/>
      <c r="CW9" s="406"/>
      <c r="CX9" s="406"/>
      <c r="CY9" s="406"/>
      <c r="CZ9" s="406"/>
      <c r="DA9" s="407"/>
      <c r="DB9" s="405">
        <v>13.1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16981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50975</v>
      </c>
      <c r="BO10" s="409"/>
      <c r="BP10" s="409"/>
      <c r="BQ10" s="409"/>
      <c r="BR10" s="409"/>
      <c r="BS10" s="409"/>
      <c r="BT10" s="409"/>
      <c r="BU10" s="410"/>
      <c r="BV10" s="408">
        <v>1726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15442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100</v>
      </c>
      <c r="AV12" s="441"/>
      <c r="AW12" s="441"/>
      <c r="AX12" s="441"/>
      <c r="AY12" s="442" t="s">
        <v>128</v>
      </c>
      <c r="AZ12" s="443"/>
      <c r="BA12" s="443"/>
      <c r="BB12" s="443"/>
      <c r="BC12" s="443"/>
      <c r="BD12" s="443"/>
      <c r="BE12" s="443"/>
      <c r="BF12" s="443"/>
      <c r="BG12" s="443"/>
      <c r="BH12" s="443"/>
      <c r="BI12" s="443"/>
      <c r="BJ12" s="443"/>
      <c r="BK12" s="443"/>
      <c r="BL12" s="443"/>
      <c r="BM12" s="444"/>
      <c r="BN12" s="408">
        <v>200000</v>
      </c>
      <c r="BO12" s="409"/>
      <c r="BP12" s="409"/>
      <c r="BQ12" s="409"/>
      <c r="BR12" s="409"/>
      <c r="BS12" s="409"/>
      <c r="BT12" s="409"/>
      <c r="BU12" s="410"/>
      <c r="BV12" s="408">
        <v>911114</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15354</v>
      </c>
      <c r="S13" s="490"/>
      <c r="T13" s="490"/>
      <c r="U13" s="490"/>
      <c r="V13" s="491"/>
      <c r="W13" s="424" t="s">
        <v>131</v>
      </c>
      <c r="X13" s="425"/>
      <c r="Y13" s="425"/>
      <c r="Z13" s="425"/>
      <c r="AA13" s="425"/>
      <c r="AB13" s="415"/>
      <c r="AC13" s="459">
        <v>3097</v>
      </c>
      <c r="AD13" s="460"/>
      <c r="AE13" s="460"/>
      <c r="AF13" s="460"/>
      <c r="AG13" s="499"/>
      <c r="AH13" s="459">
        <v>3510</v>
      </c>
      <c r="AI13" s="460"/>
      <c r="AJ13" s="460"/>
      <c r="AK13" s="460"/>
      <c r="AL13" s="461"/>
      <c r="AM13" s="437" t="s">
        <v>132</v>
      </c>
      <c r="AN13" s="438"/>
      <c r="AO13" s="438"/>
      <c r="AP13" s="438"/>
      <c r="AQ13" s="438"/>
      <c r="AR13" s="438"/>
      <c r="AS13" s="438"/>
      <c r="AT13" s="439"/>
      <c r="AU13" s="440" t="s">
        <v>100</v>
      </c>
      <c r="AV13" s="441"/>
      <c r="AW13" s="441"/>
      <c r="AX13" s="441"/>
      <c r="AY13" s="442" t="s">
        <v>133</v>
      </c>
      <c r="AZ13" s="443"/>
      <c r="BA13" s="443"/>
      <c r="BB13" s="443"/>
      <c r="BC13" s="443"/>
      <c r="BD13" s="443"/>
      <c r="BE13" s="443"/>
      <c r="BF13" s="443"/>
      <c r="BG13" s="443"/>
      <c r="BH13" s="443"/>
      <c r="BI13" s="443"/>
      <c r="BJ13" s="443"/>
      <c r="BK13" s="443"/>
      <c r="BL13" s="443"/>
      <c r="BM13" s="444"/>
      <c r="BN13" s="408">
        <v>171386</v>
      </c>
      <c r="BO13" s="409"/>
      <c r="BP13" s="409"/>
      <c r="BQ13" s="409"/>
      <c r="BR13" s="409"/>
      <c r="BS13" s="409"/>
      <c r="BT13" s="409"/>
      <c r="BU13" s="410"/>
      <c r="BV13" s="408">
        <v>-842325</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5.9</v>
      </c>
      <c r="CU13" s="406"/>
      <c r="CV13" s="406"/>
      <c r="CW13" s="406"/>
      <c r="CX13" s="406"/>
      <c r="CY13" s="406"/>
      <c r="CZ13" s="406"/>
      <c r="DA13" s="407"/>
      <c r="DB13" s="405">
        <v>6.3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15848</v>
      </c>
      <c r="S14" s="490"/>
      <c r="T14" s="490"/>
      <c r="U14" s="490"/>
      <c r="V14" s="491"/>
      <c r="W14" s="398"/>
      <c r="X14" s="399"/>
      <c r="Y14" s="399"/>
      <c r="Z14" s="399"/>
      <c r="AA14" s="399"/>
      <c r="AB14" s="388"/>
      <c r="AC14" s="492">
        <v>37.9</v>
      </c>
      <c r="AD14" s="493"/>
      <c r="AE14" s="493"/>
      <c r="AF14" s="493"/>
      <c r="AG14" s="494"/>
      <c r="AH14" s="492">
        <v>38.9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35.700000000000003</v>
      </c>
      <c r="CU14" s="504"/>
      <c r="CV14" s="504"/>
      <c r="CW14" s="504"/>
      <c r="CX14" s="504"/>
      <c r="CY14" s="504"/>
      <c r="CZ14" s="504"/>
      <c r="DA14" s="505"/>
      <c r="DB14" s="503">
        <v>47.7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15764</v>
      </c>
      <c r="S15" s="490"/>
      <c r="T15" s="490"/>
      <c r="U15" s="490"/>
      <c r="V15" s="491"/>
      <c r="W15" s="424" t="s">
        <v>137</v>
      </c>
      <c r="X15" s="425"/>
      <c r="Y15" s="425"/>
      <c r="Z15" s="425"/>
      <c r="AA15" s="425"/>
      <c r="AB15" s="415"/>
      <c r="AC15" s="459">
        <v>1262</v>
      </c>
      <c r="AD15" s="460"/>
      <c r="AE15" s="460"/>
      <c r="AF15" s="460"/>
      <c r="AG15" s="499"/>
      <c r="AH15" s="459">
        <v>1453</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1374347</v>
      </c>
      <c r="BO15" s="372"/>
      <c r="BP15" s="372"/>
      <c r="BQ15" s="372"/>
      <c r="BR15" s="372"/>
      <c r="BS15" s="372"/>
      <c r="BT15" s="372"/>
      <c r="BU15" s="373"/>
      <c r="BV15" s="371">
        <v>1365925</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15.5</v>
      </c>
      <c r="AD16" s="493"/>
      <c r="AE16" s="493"/>
      <c r="AF16" s="493"/>
      <c r="AG16" s="494"/>
      <c r="AH16" s="492">
        <v>16.100000000000001</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6577574</v>
      </c>
      <c r="BO16" s="409"/>
      <c r="BP16" s="409"/>
      <c r="BQ16" s="409"/>
      <c r="BR16" s="409"/>
      <c r="BS16" s="409"/>
      <c r="BT16" s="409"/>
      <c r="BU16" s="410"/>
      <c r="BV16" s="408">
        <v>6717125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141</v>
      </c>
      <c r="S17" s="510"/>
      <c r="T17" s="510"/>
      <c r="U17" s="510"/>
      <c r="V17" s="511"/>
      <c r="W17" s="424" t="s">
        <v>144</v>
      </c>
      <c r="X17" s="425"/>
      <c r="Y17" s="425"/>
      <c r="Z17" s="425"/>
      <c r="AA17" s="425"/>
      <c r="AB17" s="415"/>
      <c r="AC17" s="459">
        <v>3805</v>
      </c>
      <c r="AD17" s="460"/>
      <c r="AE17" s="460"/>
      <c r="AF17" s="460"/>
      <c r="AG17" s="499"/>
      <c r="AH17" s="459">
        <v>4053</v>
      </c>
      <c r="AI17" s="460"/>
      <c r="AJ17" s="460"/>
      <c r="AK17" s="460"/>
      <c r="AL17" s="461"/>
      <c r="AM17" s="437"/>
      <c r="AN17" s="438"/>
      <c r="AO17" s="438"/>
      <c r="AP17" s="438"/>
      <c r="AQ17" s="438"/>
      <c r="AR17" s="438"/>
      <c r="AS17" s="438"/>
      <c r="AT17" s="439"/>
      <c r="AU17" s="440"/>
      <c r="AV17" s="441"/>
      <c r="AW17" s="441"/>
      <c r="AX17" s="441"/>
      <c r="AY17" s="442" t="s">
        <v>145</v>
      </c>
      <c r="AZ17" s="443"/>
      <c r="BA17" s="443"/>
      <c r="BB17" s="443"/>
      <c r="BC17" s="443"/>
      <c r="BD17" s="443"/>
      <c r="BE17" s="443"/>
      <c r="BF17" s="443"/>
      <c r="BG17" s="443"/>
      <c r="BH17" s="443"/>
      <c r="BI17" s="443"/>
      <c r="BJ17" s="443"/>
      <c r="BK17" s="443"/>
      <c r="BL17" s="443"/>
      <c r="BM17" s="444"/>
      <c r="BN17" s="408">
        <v>1696581</v>
      </c>
      <c r="BO17" s="409"/>
      <c r="BP17" s="409"/>
      <c r="BQ17" s="409"/>
      <c r="BR17" s="409"/>
      <c r="BS17" s="409"/>
      <c r="BT17" s="409"/>
      <c r="BU17" s="410"/>
      <c r="BV17" s="408">
        <v>1668872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146</v>
      </c>
      <c r="C18" s="451"/>
      <c r="D18" s="451"/>
      <c r="E18" s="520"/>
      <c r="F18" s="520"/>
      <c r="G18" s="520"/>
      <c r="H18" s="520"/>
      <c r="I18" s="520"/>
      <c r="J18" s="520"/>
      <c r="K18" s="520"/>
      <c r="L18" s="521">
        <v>544.66999999999996</v>
      </c>
      <c r="M18" s="521"/>
      <c r="N18" s="521"/>
      <c r="O18" s="521"/>
      <c r="P18" s="521"/>
      <c r="Q18" s="521"/>
      <c r="R18" s="522"/>
      <c r="S18" s="522"/>
      <c r="T18" s="522"/>
      <c r="U18" s="522"/>
      <c r="V18" s="523"/>
      <c r="W18" s="426"/>
      <c r="X18" s="427"/>
      <c r="Y18" s="427"/>
      <c r="Z18" s="427"/>
      <c r="AA18" s="427"/>
      <c r="AB18" s="418"/>
      <c r="AC18" s="524">
        <v>46.6</v>
      </c>
      <c r="AD18" s="525"/>
      <c r="AE18" s="525"/>
      <c r="AF18" s="525"/>
      <c r="AG18" s="526"/>
      <c r="AH18" s="524">
        <v>45</v>
      </c>
      <c r="AI18" s="525"/>
      <c r="AJ18" s="525"/>
      <c r="AK18" s="525"/>
      <c r="AL18" s="527"/>
      <c r="AM18" s="437"/>
      <c r="AN18" s="438"/>
      <c r="AO18" s="438"/>
      <c r="AP18" s="438"/>
      <c r="AQ18" s="438"/>
      <c r="AR18" s="438"/>
      <c r="AS18" s="438"/>
      <c r="AT18" s="439"/>
      <c r="AU18" s="440"/>
      <c r="AV18" s="441"/>
      <c r="AW18" s="441"/>
      <c r="AX18" s="441"/>
      <c r="AY18" s="442" t="s">
        <v>147</v>
      </c>
      <c r="AZ18" s="443"/>
      <c r="BA18" s="443"/>
      <c r="BB18" s="443"/>
      <c r="BC18" s="443"/>
      <c r="BD18" s="443"/>
      <c r="BE18" s="443"/>
      <c r="BF18" s="443"/>
      <c r="BG18" s="443"/>
      <c r="BH18" s="443"/>
      <c r="BI18" s="443"/>
      <c r="BJ18" s="443"/>
      <c r="BK18" s="443"/>
      <c r="BL18" s="443"/>
      <c r="BM18" s="444"/>
      <c r="BN18" s="408">
        <v>6391884</v>
      </c>
      <c r="BO18" s="409"/>
      <c r="BP18" s="409"/>
      <c r="BQ18" s="409"/>
      <c r="BR18" s="409"/>
      <c r="BS18" s="409"/>
      <c r="BT18" s="409"/>
      <c r="BU18" s="410"/>
      <c r="BV18" s="408">
        <v>6471635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148</v>
      </c>
      <c r="C19" s="451"/>
      <c r="D19" s="451"/>
      <c r="E19" s="520"/>
      <c r="F19" s="520"/>
      <c r="G19" s="520"/>
      <c r="H19" s="520"/>
      <c r="I19" s="520"/>
      <c r="J19" s="520"/>
      <c r="K19" s="520"/>
      <c r="L19" s="528">
        <v>28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149</v>
      </c>
      <c r="AZ19" s="443"/>
      <c r="BA19" s="443"/>
      <c r="BB19" s="443"/>
      <c r="BC19" s="443"/>
      <c r="BD19" s="443"/>
      <c r="BE19" s="443"/>
      <c r="BF19" s="443"/>
      <c r="BG19" s="443"/>
      <c r="BH19" s="443"/>
      <c r="BI19" s="443"/>
      <c r="BJ19" s="443"/>
      <c r="BK19" s="443"/>
      <c r="BL19" s="443"/>
      <c r="BM19" s="444"/>
      <c r="BN19" s="408">
        <v>8861232</v>
      </c>
      <c r="BO19" s="409"/>
      <c r="BP19" s="409"/>
      <c r="BQ19" s="409"/>
      <c r="BR19" s="409"/>
      <c r="BS19" s="409"/>
      <c r="BT19" s="409"/>
      <c r="BU19" s="410"/>
      <c r="BV19" s="408">
        <v>10055252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150</v>
      </c>
      <c r="C20" s="451"/>
      <c r="D20" s="451"/>
      <c r="E20" s="520"/>
      <c r="F20" s="520"/>
      <c r="G20" s="520"/>
      <c r="H20" s="520"/>
      <c r="I20" s="520"/>
      <c r="J20" s="520"/>
      <c r="K20" s="520"/>
      <c r="L20" s="528">
        <v>5594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151</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152</v>
      </c>
      <c r="C22" s="543"/>
      <c r="D22" s="544"/>
      <c r="E22" s="420" t="s">
        <v>1</v>
      </c>
      <c r="F22" s="425"/>
      <c r="G22" s="425"/>
      <c r="H22" s="425"/>
      <c r="I22" s="425"/>
      <c r="J22" s="425"/>
      <c r="K22" s="415"/>
      <c r="L22" s="420" t="s">
        <v>153</v>
      </c>
      <c r="M22" s="425"/>
      <c r="N22" s="425"/>
      <c r="O22" s="425"/>
      <c r="P22" s="415"/>
      <c r="Q22" s="551" t="s">
        <v>154</v>
      </c>
      <c r="R22" s="552"/>
      <c r="S22" s="552"/>
      <c r="T22" s="552"/>
      <c r="U22" s="552"/>
      <c r="V22" s="553"/>
      <c r="W22" s="557" t="s">
        <v>155</v>
      </c>
      <c r="X22" s="543"/>
      <c r="Y22" s="544"/>
      <c r="Z22" s="420" t="s">
        <v>1</v>
      </c>
      <c r="AA22" s="425"/>
      <c r="AB22" s="425"/>
      <c r="AC22" s="425"/>
      <c r="AD22" s="425"/>
      <c r="AE22" s="425"/>
      <c r="AF22" s="425"/>
      <c r="AG22" s="415"/>
      <c r="AH22" s="570" t="s">
        <v>156</v>
      </c>
      <c r="AI22" s="425"/>
      <c r="AJ22" s="425"/>
      <c r="AK22" s="425"/>
      <c r="AL22" s="415"/>
      <c r="AM22" s="570" t="s">
        <v>157</v>
      </c>
      <c r="AN22" s="571"/>
      <c r="AO22" s="571"/>
      <c r="AP22" s="571"/>
      <c r="AQ22" s="571"/>
      <c r="AR22" s="572"/>
      <c r="AS22" s="551" t="s">
        <v>154</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158</v>
      </c>
      <c r="AZ23" s="369"/>
      <c r="BA23" s="369"/>
      <c r="BB23" s="369"/>
      <c r="BC23" s="369"/>
      <c r="BD23" s="369"/>
      <c r="BE23" s="369"/>
      <c r="BF23" s="369"/>
      <c r="BG23" s="369"/>
      <c r="BH23" s="369"/>
      <c r="BI23" s="369"/>
      <c r="BJ23" s="369"/>
      <c r="BK23" s="369"/>
      <c r="BL23" s="369"/>
      <c r="BM23" s="370"/>
      <c r="BN23" s="408">
        <v>8800831</v>
      </c>
      <c r="BO23" s="409"/>
      <c r="BP23" s="409"/>
      <c r="BQ23" s="409"/>
      <c r="BR23" s="409"/>
      <c r="BS23" s="409"/>
      <c r="BT23" s="409"/>
      <c r="BU23" s="410"/>
      <c r="BV23" s="408">
        <v>9087239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159</v>
      </c>
      <c r="F24" s="438"/>
      <c r="G24" s="438"/>
      <c r="H24" s="438"/>
      <c r="I24" s="438"/>
      <c r="J24" s="438"/>
      <c r="K24" s="439"/>
      <c r="L24" s="459">
        <v>1</v>
      </c>
      <c r="M24" s="460"/>
      <c r="N24" s="460"/>
      <c r="O24" s="460"/>
      <c r="P24" s="499"/>
      <c r="Q24" s="459">
        <v>7919</v>
      </c>
      <c r="R24" s="460"/>
      <c r="S24" s="460"/>
      <c r="T24" s="460"/>
      <c r="U24" s="460"/>
      <c r="V24" s="499"/>
      <c r="W24" s="558"/>
      <c r="X24" s="546"/>
      <c r="Y24" s="547"/>
      <c r="Z24" s="458" t="s">
        <v>160</v>
      </c>
      <c r="AA24" s="438"/>
      <c r="AB24" s="438"/>
      <c r="AC24" s="438"/>
      <c r="AD24" s="438"/>
      <c r="AE24" s="438"/>
      <c r="AF24" s="438"/>
      <c r="AG24" s="439"/>
      <c r="AH24" s="459">
        <v>239</v>
      </c>
      <c r="AI24" s="460"/>
      <c r="AJ24" s="460"/>
      <c r="AK24" s="460"/>
      <c r="AL24" s="499"/>
      <c r="AM24" s="459">
        <v>733730</v>
      </c>
      <c r="AN24" s="460"/>
      <c r="AO24" s="460"/>
      <c r="AP24" s="460"/>
      <c r="AQ24" s="460"/>
      <c r="AR24" s="499"/>
      <c r="AS24" s="459">
        <v>3070</v>
      </c>
      <c r="AT24" s="460"/>
      <c r="AU24" s="460"/>
      <c r="AV24" s="460"/>
      <c r="AW24" s="460"/>
      <c r="AX24" s="461"/>
      <c r="AY24" s="578" t="s">
        <v>161</v>
      </c>
      <c r="AZ24" s="579"/>
      <c r="BA24" s="579"/>
      <c r="BB24" s="579"/>
      <c r="BC24" s="579"/>
      <c r="BD24" s="579"/>
      <c r="BE24" s="579"/>
      <c r="BF24" s="579"/>
      <c r="BG24" s="579"/>
      <c r="BH24" s="579"/>
      <c r="BI24" s="579"/>
      <c r="BJ24" s="579"/>
      <c r="BK24" s="579"/>
      <c r="BL24" s="579"/>
      <c r="BM24" s="580"/>
      <c r="BN24" s="408">
        <v>8268475</v>
      </c>
      <c r="BO24" s="409"/>
      <c r="BP24" s="409"/>
      <c r="BQ24" s="409"/>
      <c r="BR24" s="409"/>
      <c r="BS24" s="409"/>
      <c r="BT24" s="409"/>
      <c r="BU24" s="410"/>
      <c r="BV24" s="408">
        <v>8449570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162</v>
      </c>
      <c r="F25" s="438"/>
      <c r="G25" s="438"/>
      <c r="H25" s="438"/>
      <c r="I25" s="438"/>
      <c r="J25" s="438"/>
      <c r="K25" s="439"/>
      <c r="L25" s="459">
        <v>1</v>
      </c>
      <c r="M25" s="460"/>
      <c r="N25" s="460"/>
      <c r="O25" s="460"/>
      <c r="P25" s="499"/>
      <c r="Q25" s="459">
        <v>5939</v>
      </c>
      <c r="R25" s="460"/>
      <c r="S25" s="460"/>
      <c r="T25" s="460"/>
      <c r="U25" s="460"/>
      <c r="V25" s="499"/>
      <c r="W25" s="558"/>
      <c r="X25" s="546"/>
      <c r="Y25" s="547"/>
      <c r="Z25" s="458" t="s">
        <v>163</v>
      </c>
      <c r="AA25" s="438"/>
      <c r="AB25" s="438"/>
      <c r="AC25" s="438"/>
      <c r="AD25" s="438"/>
      <c r="AE25" s="438"/>
      <c r="AF25" s="438"/>
      <c r="AG25" s="439"/>
      <c r="AH25" s="459" t="s">
        <v>122</v>
      </c>
      <c r="AI25" s="460"/>
      <c r="AJ25" s="460"/>
      <c r="AK25" s="460"/>
      <c r="AL25" s="499"/>
      <c r="AM25" s="459" t="s">
        <v>164</v>
      </c>
      <c r="AN25" s="460"/>
      <c r="AO25" s="460"/>
      <c r="AP25" s="460"/>
      <c r="AQ25" s="460"/>
      <c r="AR25" s="499"/>
      <c r="AS25" s="459" t="s">
        <v>122</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1069799</v>
      </c>
      <c r="BO25" s="372"/>
      <c r="BP25" s="372"/>
      <c r="BQ25" s="372"/>
      <c r="BR25" s="372"/>
      <c r="BS25" s="372"/>
      <c r="BT25" s="372"/>
      <c r="BU25" s="373"/>
      <c r="BV25" s="371">
        <v>1594988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5446</v>
      </c>
      <c r="R26" s="460"/>
      <c r="S26" s="460"/>
      <c r="T26" s="460"/>
      <c r="U26" s="460"/>
      <c r="V26" s="499"/>
      <c r="W26" s="558"/>
      <c r="X26" s="546"/>
      <c r="Y26" s="547"/>
      <c r="Z26" s="458" t="s">
        <v>167</v>
      </c>
      <c r="AA26" s="568"/>
      <c r="AB26" s="568"/>
      <c r="AC26" s="568"/>
      <c r="AD26" s="568"/>
      <c r="AE26" s="568"/>
      <c r="AF26" s="568"/>
      <c r="AG26" s="569"/>
      <c r="AH26" s="459">
        <v>31</v>
      </c>
      <c r="AI26" s="460"/>
      <c r="AJ26" s="460"/>
      <c r="AK26" s="460"/>
      <c r="AL26" s="499"/>
      <c r="AM26" s="459">
        <v>95356</v>
      </c>
      <c r="AN26" s="460"/>
      <c r="AO26" s="460"/>
      <c r="AP26" s="460"/>
      <c r="AQ26" s="460"/>
      <c r="AR26" s="499"/>
      <c r="AS26" s="459">
        <v>3076</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169</v>
      </c>
      <c r="F27" s="438"/>
      <c r="G27" s="438"/>
      <c r="H27" s="438"/>
      <c r="I27" s="438"/>
      <c r="J27" s="438"/>
      <c r="K27" s="439"/>
      <c r="L27" s="459">
        <v>1</v>
      </c>
      <c r="M27" s="460"/>
      <c r="N27" s="460"/>
      <c r="O27" s="460"/>
      <c r="P27" s="499"/>
      <c r="Q27" s="459">
        <v>3163</v>
      </c>
      <c r="R27" s="460"/>
      <c r="S27" s="460"/>
      <c r="T27" s="460"/>
      <c r="U27" s="460"/>
      <c r="V27" s="499"/>
      <c r="W27" s="558"/>
      <c r="X27" s="546"/>
      <c r="Y27" s="547"/>
      <c r="Z27" s="458" t="s">
        <v>170</v>
      </c>
      <c r="AA27" s="438"/>
      <c r="AB27" s="438"/>
      <c r="AC27" s="438"/>
      <c r="AD27" s="438"/>
      <c r="AE27" s="438"/>
      <c r="AF27" s="438"/>
      <c r="AG27" s="439"/>
      <c r="AH27" s="459" t="s">
        <v>122</v>
      </c>
      <c r="AI27" s="460"/>
      <c r="AJ27" s="460"/>
      <c r="AK27" s="460"/>
      <c r="AL27" s="499"/>
      <c r="AM27" s="459" t="s">
        <v>122</v>
      </c>
      <c r="AN27" s="460"/>
      <c r="AO27" s="460"/>
      <c r="AP27" s="460"/>
      <c r="AQ27" s="460"/>
      <c r="AR27" s="499"/>
      <c r="AS27" s="459" t="s">
        <v>164</v>
      </c>
      <c r="AT27" s="460"/>
      <c r="AU27" s="460"/>
      <c r="AV27" s="460"/>
      <c r="AW27" s="460"/>
      <c r="AX27" s="461"/>
      <c r="AY27" s="500" t="s">
        <v>171</v>
      </c>
      <c r="AZ27" s="501"/>
      <c r="BA27" s="501"/>
      <c r="BB27" s="501"/>
      <c r="BC27" s="501"/>
      <c r="BD27" s="501"/>
      <c r="BE27" s="501"/>
      <c r="BF27" s="501"/>
      <c r="BG27" s="501"/>
      <c r="BH27" s="501"/>
      <c r="BI27" s="501"/>
      <c r="BJ27" s="501"/>
      <c r="BK27" s="501"/>
      <c r="BL27" s="501"/>
      <c r="BM27" s="502"/>
      <c r="BN27" s="581" t="s">
        <v>164</v>
      </c>
      <c r="BO27" s="582"/>
      <c r="BP27" s="582"/>
      <c r="BQ27" s="582"/>
      <c r="BR27" s="582"/>
      <c r="BS27" s="582"/>
      <c r="BT27" s="582"/>
      <c r="BU27" s="583"/>
      <c r="BV27" s="581" t="s">
        <v>122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172</v>
      </c>
      <c r="F28" s="438"/>
      <c r="G28" s="438"/>
      <c r="H28" s="438"/>
      <c r="I28" s="438"/>
      <c r="J28" s="438"/>
      <c r="K28" s="439"/>
      <c r="L28" s="459">
        <v>1</v>
      </c>
      <c r="M28" s="460"/>
      <c r="N28" s="460"/>
      <c r="O28" s="460"/>
      <c r="P28" s="499"/>
      <c r="Q28" s="459">
        <v>2606</v>
      </c>
      <c r="R28" s="460"/>
      <c r="S28" s="460"/>
      <c r="T28" s="460"/>
      <c r="U28" s="460"/>
      <c r="V28" s="499"/>
      <c r="W28" s="558"/>
      <c r="X28" s="546"/>
      <c r="Y28" s="547"/>
      <c r="Z28" s="458" t="s">
        <v>173</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174</v>
      </c>
      <c r="AZ28" s="585"/>
      <c r="BA28" s="585"/>
      <c r="BB28" s="586"/>
      <c r="BC28" s="368" t="s">
        <v>42</v>
      </c>
      <c r="BD28" s="369"/>
      <c r="BE28" s="369"/>
      <c r="BF28" s="369"/>
      <c r="BG28" s="369"/>
      <c r="BH28" s="369"/>
      <c r="BI28" s="369"/>
      <c r="BJ28" s="369"/>
      <c r="BK28" s="369"/>
      <c r="BL28" s="369"/>
      <c r="BM28" s="370"/>
      <c r="BN28" s="371">
        <v>577651</v>
      </c>
      <c r="BO28" s="372"/>
      <c r="BP28" s="372"/>
      <c r="BQ28" s="372"/>
      <c r="BR28" s="372"/>
      <c r="BS28" s="372"/>
      <c r="BT28" s="372"/>
      <c r="BU28" s="373"/>
      <c r="BV28" s="371">
        <v>526676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175</v>
      </c>
      <c r="F29" s="438"/>
      <c r="G29" s="438"/>
      <c r="H29" s="438"/>
      <c r="I29" s="438"/>
      <c r="J29" s="438"/>
      <c r="K29" s="439"/>
      <c r="L29" s="459">
        <v>12</v>
      </c>
      <c r="M29" s="460"/>
      <c r="N29" s="460"/>
      <c r="O29" s="460"/>
      <c r="P29" s="499"/>
      <c r="Q29" s="459">
        <v>2376</v>
      </c>
      <c r="R29" s="460"/>
      <c r="S29" s="460"/>
      <c r="T29" s="460"/>
      <c r="U29" s="460"/>
      <c r="V29" s="499"/>
      <c r="W29" s="559"/>
      <c r="X29" s="560"/>
      <c r="Y29" s="561"/>
      <c r="Z29" s="458" t="s">
        <v>176</v>
      </c>
      <c r="AA29" s="438"/>
      <c r="AB29" s="438"/>
      <c r="AC29" s="438"/>
      <c r="AD29" s="438"/>
      <c r="AE29" s="438"/>
      <c r="AF29" s="438"/>
      <c r="AG29" s="439"/>
      <c r="AH29" s="459">
        <v>239</v>
      </c>
      <c r="AI29" s="460"/>
      <c r="AJ29" s="460"/>
      <c r="AK29" s="460"/>
      <c r="AL29" s="499"/>
      <c r="AM29" s="459">
        <v>733730</v>
      </c>
      <c r="AN29" s="460"/>
      <c r="AO29" s="460"/>
      <c r="AP29" s="460"/>
      <c r="AQ29" s="460"/>
      <c r="AR29" s="499"/>
      <c r="AS29" s="459">
        <v>3070</v>
      </c>
      <c r="AT29" s="460"/>
      <c r="AU29" s="460"/>
      <c r="AV29" s="460"/>
      <c r="AW29" s="460"/>
      <c r="AX29" s="461"/>
      <c r="AY29" s="587"/>
      <c r="AZ29" s="588"/>
      <c r="BA29" s="588"/>
      <c r="BB29" s="589"/>
      <c r="BC29" s="442" t="s">
        <v>177</v>
      </c>
      <c r="BD29" s="443"/>
      <c r="BE29" s="443"/>
      <c r="BF29" s="443"/>
      <c r="BG29" s="443"/>
      <c r="BH29" s="443"/>
      <c r="BI29" s="443"/>
      <c r="BJ29" s="443"/>
      <c r="BK29" s="443"/>
      <c r="BL29" s="443"/>
      <c r="BM29" s="444"/>
      <c r="BN29" s="408">
        <v>308315</v>
      </c>
      <c r="BO29" s="409"/>
      <c r="BP29" s="409"/>
      <c r="BQ29" s="409"/>
      <c r="BR29" s="409"/>
      <c r="BS29" s="409"/>
      <c r="BT29" s="409"/>
      <c r="BU29" s="410"/>
      <c r="BV29" s="408">
        <v>308197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178</v>
      </c>
      <c r="X30" s="566"/>
      <c r="Y30" s="566"/>
      <c r="Z30" s="566"/>
      <c r="AA30" s="566"/>
      <c r="AB30" s="566"/>
      <c r="AC30" s="566"/>
      <c r="AD30" s="566"/>
      <c r="AE30" s="566"/>
      <c r="AF30" s="566"/>
      <c r="AG30" s="567"/>
      <c r="AH30" s="524">
        <v>93.7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1120246</v>
      </c>
      <c r="BO30" s="582"/>
      <c r="BP30" s="582"/>
      <c r="BQ30" s="582"/>
      <c r="BR30" s="582"/>
      <c r="BS30" s="582"/>
      <c r="BT30" s="582"/>
      <c r="BU30" s="583"/>
      <c r="BV30" s="581">
        <v>862243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185</v>
      </c>
      <c r="D33" s="432"/>
      <c r="E33" s="397" t="s">
        <v>186</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187</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山都町国民健康保険特別会計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山都町水道事業会計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山都町簡易水道特別会計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まちづくりやべ</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山都町住宅新築資金等貸付事業特別会計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山都町介護保険特別会計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山都町病院事業会計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山都町国民宿舎特別会計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上益城消防組合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虹の通潤館</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山都町後期高齢者医療特別会計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上益城広域連合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清和文楽の里協会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熊本県後期高齢者医療広域連合（一般会計）</v>
      </c>
      <c r="BZ37" s="595"/>
      <c r="CA37" s="595"/>
      <c r="CB37" s="595"/>
      <c r="CC37" s="595"/>
      <c r="CD37" s="595"/>
      <c r="CE37" s="595"/>
      <c r="CF37" s="595"/>
      <c r="CG37" s="595"/>
      <c r="CH37" s="595"/>
      <c r="CI37" s="595"/>
      <c r="CJ37" s="595"/>
      <c r="CK37" s="595"/>
      <c r="CL37" s="595"/>
      <c r="CM37" s="595"/>
      <c r="CN37" s="193"/>
      <c r="CO37" s="594">
        <f t="shared" si="3"/>
        <v>18</v>
      </c>
      <c r="CP37" s="594"/>
      <c r="CQ37" s="595" t="str">
        <f>IF('各会計、関係団体の財政状況及び健全化判断比率'!BS10="","",'各会計、関係団体の財政状況及び健全化判断比率'!BS10)</f>
        <v>清和資源</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熊本県後期高齢者医療広域連合（後期高齢者医療特別会計）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f t="shared" si="3"/>
        <v>19</v>
      </c>
      <c r="CP38" s="594"/>
      <c r="CQ38" s="595" t="str">
        <f>IF('各会計、関係団体の財政状況及び健全化判断比率'!BS11="","",'各会計、関係団体の財政状況及び健全化判断比率'!BS11)</f>
        <v>そよ風遊学協会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emzv4oYmYGDZlmOOTfKMWM3aCkcakbHnWJ/ZcX7r6OfY1RezH+0rR4KM+foGW1RPuD6sggNG2ps3dZbPk7o1Ww==" saltValue="jYNpQYMy+TuxXgVTkahk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549</v>
      </c>
      <c r="D34" s="1186"/>
      <c r="E34" s="1187"/>
      <c r="F34" s="32">
        <v>6.94</v>
      </c>
      <c r="G34" s="33">
        <v>8.18</v>
      </c>
      <c r="H34" s="33">
        <v>8.6300000000000008</v>
      </c>
      <c r="I34" s="33">
        <v>10.01</v>
      </c>
      <c r="J34" s="34">
        <v>12.08</v>
      </c>
      <c r="K34" s="22"/>
      <c r="L34" s="22"/>
      <c r="M34" s="22"/>
      <c r="N34" s="22"/>
      <c r="O34" s="22"/>
      <c r="P34" s="22"/>
    </row>
    <row r="35" spans="1:16" ht="39" customHeight="1">
      <c r="A35" s="22"/>
      <c r="B35" s="35"/>
      <c r="C35" s="1180" t="s">
        <v>550</v>
      </c>
      <c r="D35" s="1181"/>
      <c r="E35" s="1182"/>
      <c r="F35" s="36">
        <v>4.21</v>
      </c>
      <c r="G35" s="37">
        <v>4.29</v>
      </c>
      <c r="H35" s="37">
        <v>3.54</v>
      </c>
      <c r="I35" s="37">
        <v>4.58</v>
      </c>
      <c r="J35" s="38">
        <v>9.08</v>
      </c>
      <c r="K35" s="22"/>
      <c r="L35" s="22"/>
      <c r="M35" s="22"/>
      <c r="N35" s="22"/>
      <c r="O35" s="22"/>
      <c r="P35" s="22"/>
    </row>
    <row r="36" spans="1:16" ht="39" customHeight="1">
      <c r="A36" s="22"/>
      <c r="B36" s="35"/>
      <c r="C36" s="1180" t="s">
        <v>551</v>
      </c>
      <c r="D36" s="1181"/>
      <c r="E36" s="1182"/>
      <c r="F36" s="36">
        <v>1.88</v>
      </c>
      <c r="G36" s="37">
        <v>2.1</v>
      </c>
      <c r="H36" s="37">
        <v>2.29</v>
      </c>
      <c r="I36" s="37">
        <v>2.39</v>
      </c>
      <c r="J36" s="38">
        <v>2.73</v>
      </c>
      <c r="K36" s="22"/>
      <c r="L36" s="22"/>
      <c r="M36" s="22"/>
      <c r="N36" s="22"/>
      <c r="O36" s="22"/>
      <c r="P36" s="22"/>
    </row>
    <row r="37" spans="1:16" ht="39" customHeight="1">
      <c r="A37" s="22"/>
      <c r="B37" s="35"/>
      <c r="C37" s="1180" t="s">
        <v>552</v>
      </c>
      <c r="D37" s="1181"/>
      <c r="E37" s="1182"/>
      <c r="F37" s="36">
        <v>0.94</v>
      </c>
      <c r="G37" s="37">
        <v>0.98</v>
      </c>
      <c r="H37" s="37">
        <v>0.96</v>
      </c>
      <c r="I37" s="37">
        <v>1.82</v>
      </c>
      <c r="J37" s="38">
        <v>1.96</v>
      </c>
      <c r="K37" s="22"/>
      <c r="L37" s="22"/>
      <c r="M37" s="22"/>
      <c r="N37" s="22"/>
      <c r="O37" s="22"/>
      <c r="P37" s="22"/>
    </row>
    <row r="38" spans="1:16" ht="39" customHeight="1">
      <c r="A38" s="22"/>
      <c r="B38" s="35"/>
      <c r="C38" s="1180" t="s">
        <v>553</v>
      </c>
      <c r="D38" s="1181"/>
      <c r="E38" s="1182"/>
      <c r="F38" s="36">
        <v>1.74</v>
      </c>
      <c r="G38" s="37">
        <v>2.0299999999999998</v>
      </c>
      <c r="H38" s="37">
        <v>1.56</v>
      </c>
      <c r="I38" s="37">
        <v>0.71</v>
      </c>
      <c r="J38" s="38">
        <v>1.46</v>
      </c>
      <c r="K38" s="22"/>
      <c r="L38" s="22"/>
      <c r="M38" s="22"/>
      <c r="N38" s="22"/>
      <c r="O38" s="22"/>
      <c r="P38" s="22"/>
    </row>
    <row r="39" spans="1:16" ht="39" customHeight="1">
      <c r="A39" s="22"/>
      <c r="B39" s="35"/>
      <c r="C39" s="1180" t="s">
        <v>554</v>
      </c>
      <c r="D39" s="1181"/>
      <c r="E39" s="1182"/>
      <c r="F39" s="36">
        <v>0.09</v>
      </c>
      <c r="G39" s="37">
        <v>0.12</v>
      </c>
      <c r="H39" s="37">
        <v>0.12</v>
      </c>
      <c r="I39" s="37">
        <v>0.13</v>
      </c>
      <c r="J39" s="38">
        <v>0.13</v>
      </c>
      <c r="K39" s="22"/>
      <c r="L39" s="22"/>
      <c r="M39" s="22"/>
      <c r="N39" s="22"/>
      <c r="O39" s="22"/>
      <c r="P39" s="22"/>
    </row>
    <row r="40" spans="1:16" ht="39" customHeight="1">
      <c r="A40" s="22"/>
      <c r="B40" s="35"/>
      <c r="C40" s="1180" t="s">
        <v>555</v>
      </c>
      <c r="D40" s="1181"/>
      <c r="E40" s="1182"/>
      <c r="F40" s="36">
        <v>0.03</v>
      </c>
      <c r="G40" s="37">
        <v>0.04</v>
      </c>
      <c r="H40" s="37">
        <v>0.04</v>
      </c>
      <c r="I40" s="37">
        <v>0.05</v>
      </c>
      <c r="J40" s="38">
        <v>7.0000000000000007E-2</v>
      </c>
      <c r="K40" s="22"/>
      <c r="L40" s="22"/>
      <c r="M40" s="22"/>
      <c r="N40" s="22"/>
      <c r="O40" s="22"/>
      <c r="P40" s="22"/>
    </row>
    <row r="41" spans="1:16" ht="39" customHeight="1">
      <c r="A41" s="22"/>
      <c r="B41" s="35"/>
      <c r="C41" s="1180" t="s">
        <v>556</v>
      </c>
      <c r="D41" s="1181"/>
      <c r="E41" s="1182"/>
      <c r="F41" s="36">
        <v>0.03</v>
      </c>
      <c r="G41" s="37">
        <v>0.11</v>
      </c>
      <c r="H41" s="37">
        <v>0.15</v>
      </c>
      <c r="I41" s="37">
        <v>0.04</v>
      </c>
      <c r="J41" s="38">
        <v>0.06</v>
      </c>
      <c r="K41" s="22"/>
      <c r="L41" s="22"/>
      <c r="M41" s="22"/>
      <c r="N41" s="22"/>
      <c r="O41" s="22"/>
      <c r="P41" s="22"/>
    </row>
    <row r="42" spans="1:16" ht="39" customHeight="1">
      <c r="A42" s="22"/>
      <c r="B42" s="39"/>
      <c r="C42" s="1180" t="s">
        <v>557</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558</v>
      </c>
      <c r="D43" s="1184"/>
      <c r="E43" s="1185"/>
      <c r="F43" s="41">
        <v>0.05</v>
      </c>
      <c r="G43" s="42">
        <v>0.06</v>
      </c>
      <c r="H43" s="42">
        <v>0.06</v>
      </c>
      <c r="I43" s="42">
        <v>0.06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sAwEfAP/rx9u5wi0pLGsMrSfeQNanaq8om/QyO6UW4wIjNNo5DgfqFwWr8qInrhywTZQmTCdsMrkXg/srbJXg==" saltValue="b4Hp73c7XPRz9PcFpINI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11</v>
      </c>
      <c r="C45" s="1197"/>
      <c r="D45" s="58"/>
      <c r="E45" s="1202" t="s">
        <v>12</v>
      </c>
      <c r="F45" s="1202"/>
      <c r="G45" s="1202"/>
      <c r="H45" s="1202"/>
      <c r="I45" s="1202"/>
      <c r="J45" s="1203"/>
      <c r="K45" s="59">
        <v>1612</v>
      </c>
      <c r="L45" s="60">
        <v>1539</v>
      </c>
      <c r="M45" s="60">
        <v>1434</v>
      </c>
      <c r="N45" s="60">
        <v>1327</v>
      </c>
      <c r="O45" s="61">
        <v>1118</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164</v>
      </c>
      <c r="L48" s="64">
        <v>190</v>
      </c>
      <c r="M48" s="64">
        <v>226</v>
      </c>
      <c r="N48" s="64">
        <v>238</v>
      </c>
      <c r="O48" s="65">
        <v>241</v>
      </c>
      <c r="P48" s="48"/>
      <c r="Q48" s="48"/>
      <c r="R48" s="48"/>
      <c r="S48" s="48"/>
      <c r="T48" s="48"/>
      <c r="U48" s="48"/>
    </row>
    <row r="49" spans="1:21" ht="30.75" customHeight="1">
      <c r="A49" s="48"/>
      <c r="B49" s="1198"/>
      <c r="C49" s="1199"/>
      <c r="D49" s="62"/>
      <c r="E49" s="1190" t="s">
        <v>16</v>
      </c>
      <c r="F49" s="1190"/>
      <c r="G49" s="1190"/>
      <c r="H49" s="1190"/>
      <c r="I49" s="1190"/>
      <c r="J49" s="1191"/>
      <c r="K49" s="63">
        <v>0</v>
      </c>
      <c r="L49" s="64" t="s">
        <v>498</v>
      </c>
      <c r="M49" s="64">
        <v>39</v>
      </c>
      <c r="N49" s="64">
        <v>12</v>
      </c>
      <c r="O49" s="65">
        <v>34</v>
      </c>
      <c r="P49" s="48"/>
      <c r="Q49" s="48"/>
      <c r="R49" s="48"/>
      <c r="S49" s="48"/>
      <c r="T49" s="48"/>
      <c r="U49" s="48"/>
    </row>
    <row r="50" spans="1:21" ht="30.75" customHeight="1">
      <c r="A50" s="48"/>
      <c r="B50" s="1198"/>
      <c r="C50" s="1199"/>
      <c r="D50" s="62"/>
      <c r="E50" s="1190" t="s">
        <v>17</v>
      </c>
      <c r="F50" s="1190"/>
      <c r="G50" s="1190"/>
      <c r="H50" s="1190"/>
      <c r="I50" s="1190"/>
      <c r="J50" s="1191"/>
      <c r="K50" s="63">
        <v>45</v>
      </c>
      <c r="L50" s="64">
        <v>7</v>
      </c>
      <c r="M50" s="64">
        <v>0</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1281</v>
      </c>
      <c r="L52" s="64">
        <v>1308</v>
      </c>
      <c r="M52" s="64">
        <v>1244</v>
      </c>
      <c r="N52" s="64">
        <v>1169</v>
      </c>
      <c r="O52" s="65">
        <v>1073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540</v>
      </c>
      <c r="L53" s="69">
        <v>428</v>
      </c>
      <c r="M53" s="69">
        <v>455</v>
      </c>
      <c r="N53" s="69">
        <v>408</v>
      </c>
      <c r="O53" s="70">
        <v>320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4Q0w5+WKPjwHsnkZe6z1GQ+7zPlG2dmicLP7UQ2iCnBD2wePWwwG5aLkY+JDaSvgOEf0xsiHHV/gsAK/4adjA==" saltValue="/Gv9Wfgjwz7tiULqd/Ks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04" t="s">
        <v>24</v>
      </c>
      <c r="C41" s="1205"/>
      <c r="D41" s="81"/>
      <c r="E41" s="1210" t="s">
        <v>25</v>
      </c>
      <c r="F41" s="1210"/>
      <c r="G41" s="1210"/>
      <c r="H41" s="1211"/>
      <c r="I41" s="82">
        <v>10336</v>
      </c>
      <c r="J41" s="83">
        <v>9709</v>
      </c>
      <c r="K41" s="83">
        <v>8975</v>
      </c>
      <c r="L41" s="83">
        <v>9087</v>
      </c>
      <c r="M41" s="84">
        <v>8801</v>
      </c>
    </row>
    <row r="42" spans="2:13" ht="27.75" customHeight="1">
      <c r="B42" s="1206"/>
      <c r="C42" s="1207"/>
      <c r="D42" s="85"/>
      <c r="E42" s="1212" t="s">
        <v>26</v>
      </c>
      <c r="F42" s="1212"/>
      <c r="G42" s="1212"/>
      <c r="H42" s="1213"/>
      <c r="I42" s="86">
        <v>7</v>
      </c>
      <c r="J42" s="87" t="s">
        <v>498</v>
      </c>
      <c r="K42" s="87" t="s">
        <v>498</v>
      </c>
      <c r="L42" s="87" t="s">
        <v>498</v>
      </c>
      <c r="M42" s="88" t="s">
        <v>498</v>
      </c>
    </row>
    <row r="43" spans="2:13" ht="27.75" customHeight="1">
      <c r="B43" s="1206"/>
      <c r="C43" s="1207"/>
      <c r="D43" s="85"/>
      <c r="E43" s="1212" t="s">
        <v>27</v>
      </c>
      <c r="F43" s="1212"/>
      <c r="G43" s="1212"/>
      <c r="H43" s="1213"/>
      <c r="I43" s="86">
        <v>2411</v>
      </c>
      <c r="J43" s="87">
        <v>2343</v>
      </c>
      <c r="K43" s="87">
        <v>2668</v>
      </c>
      <c r="L43" s="87">
        <v>2904</v>
      </c>
      <c r="M43" s="88">
        <v>2911</v>
      </c>
    </row>
    <row r="44" spans="2:13" ht="27.75" customHeight="1">
      <c r="B44" s="1206"/>
      <c r="C44" s="1207"/>
      <c r="D44" s="85"/>
      <c r="E44" s="1212" t="s">
        <v>28</v>
      </c>
      <c r="F44" s="1212"/>
      <c r="G44" s="1212"/>
      <c r="H44" s="1213"/>
      <c r="I44" s="86" t="s">
        <v>498</v>
      </c>
      <c r="J44" s="87">
        <v>319</v>
      </c>
      <c r="K44" s="87">
        <v>274</v>
      </c>
      <c r="L44" s="87">
        <v>227</v>
      </c>
      <c r="M44" s="88">
        <v>199</v>
      </c>
    </row>
    <row r="45" spans="2:13" ht="27.75" customHeight="1">
      <c r="B45" s="1206"/>
      <c r="C45" s="1207"/>
      <c r="D45" s="85"/>
      <c r="E45" s="1212" t="s">
        <v>29</v>
      </c>
      <c r="F45" s="1212"/>
      <c r="G45" s="1212"/>
      <c r="H45" s="1213"/>
      <c r="I45" s="86">
        <v>3136</v>
      </c>
      <c r="J45" s="87">
        <v>2287</v>
      </c>
      <c r="K45" s="87">
        <v>1991</v>
      </c>
      <c r="L45" s="87">
        <v>2196</v>
      </c>
      <c r="M45" s="88">
        <v>2057</v>
      </c>
    </row>
    <row r="46" spans="2:13" ht="27.75" customHeight="1">
      <c r="B46" s="1206"/>
      <c r="C46" s="1207"/>
      <c r="D46" s="89"/>
      <c r="E46" s="1212" t="s">
        <v>30</v>
      </c>
      <c r="F46" s="1212"/>
      <c r="G46" s="1212"/>
      <c r="H46" s="1213"/>
      <c r="I46" s="86" t="s">
        <v>498</v>
      </c>
      <c r="J46" s="87" t="s">
        <v>498</v>
      </c>
      <c r="K46" s="87" t="s">
        <v>498</v>
      </c>
      <c r="L46" s="87" t="s">
        <v>498</v>
      </c>
      <c r="M46" s="88" t="s">
        <v>498</v>
      </c>
    </row>
    <row r="47" spans="2:13" ht="27.75" customHeight="1">
      <c r="B47" s="1206"/>
      <c r="C47" s="1207"/>
      <c r="D47" s="90"/>
      <c r="E47" s="1214" t="s">
        <v>31</v>
      </c>
      <c r="F47" s="1215"/>
      <c r="G47" s="1215"/>
      <c r="H47" s="1216"/>
      <c r="I47" s="86" t="s">
        <v>498</v>
      </c>
      <c r="J47" s="87" t="s">
        <v>498</v>
      </c>
      <c r="K47" s="87" t="s">
        <v>498</v>
      </c>
      <c r="L47" s="87" t="s">
        <v>498</v>
      </c>
      <c r="M47" s="88" t="s">
        <v>498</v>
      </c>
    </row>
    <row r="48" spans="2:13" ht="27.75" customHeight="1">
      <c r="B48" s="1206"/>
      <c r="C48" s="1207"/>
      <c r="D48" s="85"/>
      <c r="E48" s="1212" t="s">
        <v>32</v>
      </c>
      <c r="F48" s="1212"/>
      <c r="G48" s="1212"/>
      <c r="H48" s="1213"/>
      <c r="I48" s="86" t="s">
        <v>498</v>
      </c>
      <c r="J48" s="87" t="s">
        <v>498</v>
      </c>
      <c r="K48" s="87" t="s">
        <v>498</v>
      </c>
      <c r="L48" s="87" t="s">
        <v>498</v>
      </c>
      <c r="M48" s="88" t="s">
        <v>498</v>
      </c>
    </row>
    <row r="49" spans="2:13" ht="27.75" customHeight="1">
      <c r="B49" s="1208"/>
      <c r="C49" s="1209"/>
      <c r="D49" s="85"/>
      <c r="E49" s="1212" t="s">
        <v>33</v>
      </c>
      <c r="F49" s="1212"/>
      <c r="G49" s="1212"/>
      <c r="H49" s="1213"/>
      <c r="I49" s="86" t="s">
        <v>498</v>
      </c>
      <c r="J49" s="87" t="s">
        <v>498</v>
      </c>
      <c r="K49" s="87" t="s">
        <v>498</v>
      </c>
      <c r="L49" s="87" t="s">
        <v>498</v>
      </c>
      <c r="M49" s="88" t="s">
        <v>498</v>
      </c>
    </row>
    <row r="50" spans="2:13" ht="27.75" customHeight="1">
      <c r="B50" s="1217" t="s">
        <v>34</v>
      </c>
      <c r="C50" s="1218"/>
      <c r="D50" s="91"/>
      <c r="E50" s="1212" t="s">
        <v>35</v>
      </c>
      <c r="F50" s="1212"/>
      <c r="G50" s="1212"/>
      <c r="H50" s="1213"/>
      <c r="I50" s="86">
        <v>3366</v>
      </c>
      <c r="J50" s="87">
        <v>2482</v>
      </c>
      <c r="K50" s="87">
        <v>2680</v>
      </c>
      <c r="L50" s="87">
        <v>1898</v>
      </c>
      <c r="M50" s="88">
        <v>2200</v>
      </c>
    </row>
    <row r="51" spans="2:13" ht="27.75" customHeight="1">
      <c r="B51" s="1206"/>
      <c r="C51" s="1207"/>
      <c r="D51" s="85"/>
      <c r="E51" s="1212" t="s">
        <v>36</v>
      </c>
      <c r="F51" s="1212"/>
      <c r="G51" s="1212"/>
      <c r="H51" s="1213"/>
      <c r="I51" s="86">
        <v>234</v>
      </c>
      <c r="J51" s="87">
        <v>179</v>
      </c>
      <c r="K51" s="87">
        <v>104</v>
      </c>
      <c r="L51" s="87">
        <v>42</v>
      </c>
      <c r="M51" s="88">
        <v>26</v>
      </c>
    </row>
    <row r="52" spans="2:13" ht="27.75" customHeight="1">
      <c r="B52" s="1208"/>
      <c r="C52" s="1209"/>
      <c r="D52" s="85"/>
      <c r="E52" s="1212" t="s">
        <v>37</v>
      </c>
      <c r="F52" s="1212"/>
      <c r="G52" s="1212"/>
      <c r="H52" s="1213"/>
      <c r="I52" s="86">
        <v>9055</v>
      </c>
      <c r="J52" s="87">
        <v>9574</v>
      </c>
      <c r="K52" s="87">
        <v>9153</v>
      </c>
      <c r="L52" s="87">
        <v>9329</v>
      </c>
      <c r="M52" s="88">
        <v>9461</v>
      </c>
    </row>
    <row r="53" spans="2:13" ht="27.75" customHeight="1" thickBot="1">
      <c r="B53" s="1219" t="s">
        <v>38</v>
      </c>
      <c r="C53" s="1220"/>
      <c r="D53" s="92"/>
      <c r="E53" s="1221" t="s">
        <v>39</v>
      </c>
      <c r="F53" s="1221"/>
      <c r="G53" s="1221"/>
      <c r="H53" s="1222"/>
      <c r="I53" s="93">
        <v>3236</v>
      </c>
      <c r="J53" s="94">
        <v>2423</v>
      </c>
      <c r="K53" s="94">
        <v>1971</v>
      </c>
      <c r="L53" s="94">
        <v>3146</v>
      </c>
      <c r="M53" s="95">
        <v>2281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AwaBBDCpxVfprMwYg7pDMp9lVZyRdUIkDJ2jvkEoKkPseZ0oSfCgSphuao3Se0ZmVaJbIWGPKZrfK19msIV/Q==" saltValue="Nmq8kYea68cluYozei1X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abSelected="1" topLeftCell="F1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31" t="s">
        <v>42</v>
      </c>
      <c r="D55" s="1231"/>
      <c r="E55" s="1232"/>
      <c r="F55" s="107">
        <v>1286</v>
      </c>
      <c r="G55" s="107">
        <v>527</v>
      </c>
      <c r="H55" s="108">
        <v>578</v>
      </c>
    </row>
    <row r="56" spans="2:8" ht="52.5" customHeight="1">
      <c r="B56" s="109"/>
      <c r="C56" s="1233" t="s">
        <v>43</v>
      </c>
      <c r="D56" s="1233"/>
      <c r="E56" s="1234"/>
      <c r="F56" s="110">
        <v>308</v>
      </c>
      <c r="G56" s="110">
        <v>308</v>
      </c>
      <c r="H56" s="111">
        <v>308</v>
      </c>
    </row>
    <row r="57" spans="2:8" ht="53.25" customHeight="1">
      <c r="B57" s="109"/>
      <c r="C57" s="1235" t="s">
        <v>44</v>
      </c>
      <c r="D57" s="1235"/>
      <c r="E57" s="1236"/>
      <c r="F57" s="112">
        <v>909</v>
      </c>
      <c r="G57" s="112">
        <v>862</v>
      </c>
      <c r="H57" s="113">
        <v>1120</v>
      </c>
    </row>
    <row r="58" spans="2:8" ht="45.75" customHeight="1">
      <c r="B58" s="114"/>
      <c r="C58" s="1223" t="s">
        <v>559</v>
      </c>
      <c r="D58" s="1224"/>
      <c r="E58" s="1225"/>
      <c r="F58" s="115">
        <v>656</v>
      </c>
      <c r="G58" s="115">
        <v>556</v>
      </c>
      <c r="H58" s="116">
        <v>557</v>
      </c>
    </row>
    <row r="59" spans="2:8" ht="45.75" customHeight="1">
      <c r="B59" s="114"/>
      <c r="C59" s="1223" t="s">
        <v>560</v>
      </c>
      <c r="D59" s="1224"/>
      <c r="E59" s="1225"/>
      <c r="F59" s="115" t="s">
        <v>561</v>
      </c>
      <c r="G59" s="115" t="s">
        <v>561</v>
      </c>
      <c r="H59" s="116">
        <v>182</v>
      </c>
    </row>
    <row r="60" spans="2:8" ht="45.75" customHeight="1">
      <c r="B60" s="114"/>
      <c r="C60" s="1223" t="s">
        <v>562</v>
      </c>
      <c r="D60" s="1224"/>
      <c r="E60" s="1225"/>
      <c r="F60" s="115">
        <v>89</v>
      </c>
      <c r="G60" s="115">
        <v>59</v>
      </c>
      <c r="H60" s="116">
        <v>111</v>
      </c>
    </row>
    <row r="61" spans="2:8" ht="45.75" customHeight="1">
      <c r="B61" s="114"/>
      <c r="C61" s="1223" t="s">
        <v>563</v>
      </c>
      <c r="D61" s="1224"/>
      <c r="E61" s="1225"/>
      <c r="F61" s="115">
        <v>99</v>
      </c>
      <c r="G61" s="115">
        <v>97</v>
      </c>
      <c r="H61" s="116">
        <v>97</v>
      </c>
    </row>
    <row r="62" spans="2:8" ht="45.75" customHeight="1" thickBot="1">
      <c r="B62" s="117"/>
      <c r="C62" s="1226" t="s">
        <v>564</v>
      </c>
      <c r="D62" s="1227"/>
      <c r="E62" s="1228"/>
      <c r="F62" s="118">
        <v>60</v>
      </c>
      <c r="G62" s="118">
        <v>43</v>
      </c>
      <c r="H62" s="119">
        <v>83</v>
      </c>
    </row>
    <row r="63" spans="2:8" ht="52.5" customHeight="1" thickBot="1">
      <c r="B63" s="120"/>
      <c r="C63" s="1229" t="s">
        <v>45</v>
      </c>
      <c r="D63" s="1229"/>
      <c r="E63" s="1230"/>
      <c r="F63" s="121">
        <v>2503</v>
      </c>
      <c r="G63" s="121">
        <v>1697</v>
      </c>
      <c r="H63" s="122">
        <v>2006</v>
      </c>
    </row>
    <row r="64" spans="2:8" ht="15" customHeight="1"/>
    <row r="65" ht="0" hidden="1" customHeight="1"/>
    <row r="66" ht="0" hidden="1" customHeight="1"/>
  </sheetData>
  <sheetProtection algorithmName="SHA-512" hashValue="kr+9/NwE2ZEt2jmDQF5A1dte2EyY7xxMZ3qAlvbGAf0gzDC8BiZ0/hZ+PtGxjeN1O2apdHJEa6eI7QQUj6rw+w==" saltValue="JgluqwnOreQFo3wjlou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129743</v>
      </c>
      <c r="E3" s="141"/>
      <c r="F3" s="142">
        <v>118124</v>
      </c>
      <c r="G3" s="143"/>
      <c r="H3" s="144"/>
    </row>
    <row r="4" spans="1:8">
      <c r="A4" s="145"/>
      <c r="B4" s="146"/>
      <c r="C4" s="147"/>
      <c r="D4" s="148">
        <v>69880</v>
      </c>
      <c r="E4" s="149"/>
      <c r="F4" s="150">
        <v>54614</v>
      </c>
      <c r="G4" s="151"/>
      <c r="H4" s="152"/>
    </row>
    <row r="5" spans="1:8">
      <c r="A5" s="133" t="s">
        <v>532</v>
      </c>
      <c r="B5" s="138"/>
      <c r="C5" s="139"/>
      <c r="D5" s="140">
        <v>205127</v>
      </c>
      <c r="E5" s="141"/>
      <c r="F5" s="142">
        <v>101693</v>
      </c>
      <c r="G5" s="143"/>
      <c r="H5" s="144"/>
    </row>
    <row r="6" spans="1:8">
      <c r="A6" s="145"/>
      <c r="B6" s="146"/>
      <c r="C6" s="147"/>
      <c r="D6" s="148">
        <v>135379</v>
      </c>
      <c r="E6" s="149"/>
      <c r="F6" s="150">
        <v>51066</v>
      </c>
      <c r="G6" s="151"/>
      <c r="H6" s="152"/>
    </row>
    <row r="7" spans="1:8">
      <c r="A7" s="133" t="s">
        <v>533</v>
      </c>
      <c r="B7" s="138"/>
      <c r="C7" s="139"/>
      <c r="D7" s="140">
        <v>140858</v>
      </c>
      <c r="E7" s="141"/>
      <c r="F7" s="142">
        <v>96635</v>
      </c>
      <c r="G7" s="143"/>
      <c r="H7" s="144"/>
    </row>
    <row r="8" spans="1:8">
      <c r="A8" s="145"/>
      <c r="B8" s="146"/>
      <c r="C8" s="147"/>
      <c r="D8" s="148">
        <v>61036</v>
      </c>
      <c r="E8" s="149"/>
      <c r="F8" s="150">
        <v>44408</v>
      </c>
      <c r="G8" s="151"/>
      <c r="H8" s="152"/>
    </row>
    <row r="9" spans="1:8">
      <c r="A9" s="133" t="s">
        <v>534</v>
      </c>
      <c r="B9" s="138"/>
      <c r="C9" s="139"/>
      <c r="D9" s="140">
        <v>133925</v>
      </c>
      <c r="E9" s="141"/>
      <c r="F9" s="142">
        <v>97062</v>
      </c>
      <c r="G9" s="143"/>
      <c r="H9" s="144"/>
    </row>
    <row r="10" spans="1:8">
      <c r="A10" s="145"/>
      <c r="B10" s="146"/>
      <c r="C10" s="147"/>
      <c r="D10" s="148">
        <v>85940</v>
      </c>
      <c r="E10" s="149"/>
      <c r="F10" s="150">
        <v>50112</v>
      </c>
      <c r="G10" s="151"/>
      <c r="H10" s="152"/>
    </row>
    <row r="11" spans="1:8">
      <c r="A11" s="133" t="s">
        <v>535</v>
      </c>
      <c r="B11" s="138"/>
      <c r="C11" s="139"/>
      <c r="D11" s="140">
        <v>122626</v>
      </c>
      <c r="E11" s="141"/>
      <c r="F11" s="142">
        <v>106005</v>
      </c>
      <c r="G11" s="143"/>
      <c r="H11" s="144"/>
    </row>
    <row r="12" spans="1:8">
      <c r="A12" s="145"/>
      <c r="B12" s="146"/>
      <c r="C12" s="153"/>
      <c r="D12" s="148">
        <v>60179</v>
      </c>
      <c r="E12" s="149"/>
      <c r="F12" s="150">
        <v>58359</v>
      </c>
      <c r="G12" s="151"/>
      <c r="H12" s="152"/>
    </row>
    <row r="13" spans="1:8">
      <c r="A13" s="133"/>
      <c r="B13" s="138"/>
      <c r="C13" s="154"/>
      <c r="D13" s="155">
        <v>146456</v>
      </c>
      <c r="E13" s="156"/>
      <c r="F13" s="157">
        <v>103904</v>
      </c>
      <c r="G13" s="158"/>
      <c r="H13" s="144"/>
    </row>
    <row r="14" spans="1:8">
      <c r="A14" s="145"/>
      <c r="B14" s="146"/>
      <c r="C14" s="147"/>
      <c r="D14" s="148">
        <v>82483</v>
      </c>
      <c r="E14" s="149"/>
      <c r="F14" s="150">
        <v>51712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4.28</v>
      </c>
      <c r="C19" s="159">
        <f>ROUND(VALUE(SUBSTITUTE(実質収支比率等に係る経年分析!G$48,"▲","-")),2)</f>
        <v>4.3600000000000003</v>
      </c>
      <c r="D19" s="159">
        <f>ROUND(VALUE(SUBSTITUTE(実質収支比率等に係る経年分析!H$48,"▲","-")),2)</f>
        <v>3.61</v>
      </c>
      <c r="E19" s="159">
        <f>ROUND(VALUE(SUBSTITUTE(実質収支比率等に係る経年分析!I$48,"▲","-")),2)</f>
        <v>4.6500000000000004</v>
      </c>
      <c r="F19" s="159">
        <f>ROUND(VALUE(SUBSTITUTE(実質収支比率等に係る経年分析!J$48,"▲","-")),2)</f>
        <v>9.15</v>
      </c>
    </row>
    <row r="20" spans="1:11">
      <c r="A20" s="159" t="s">
        <v>49</v>
      </c>
      <c r="B20" s="159">
        <f>ROUND(VALUE(SUBSTITUTE(実質収支比率等に係る経年分析!F$47,"▲","-")),2)</f>
        <v>17.84</v>
      </c>
      <c r="C20" s="159">
        <f>ROUND(VALUE(SUBSTITUTE(実質収支比率等に係る経年分析!G$47,"▲","-")),2)</f>
        <v>16.329999999999998</v>
      </c>
      <c r="D20" s="159">
        <f>ROUND(VALUE(SUBSTITUTE(実質収支比率等に係る経年分析!H$47,"▲","-")),2)</f>
        <v>15.82</v>
      </c>
      <c r="E20" s="159">
        <f>ROUND(VALUE(SUBSTITUTE(実質収支比率等に係る経年分析!I$47,"▲","-")),2)</f>
        <v>6.8</v>
      </c>
      <c r="F20" s="159">
        <f>ROUND(VALUE(SUBSTITUTE(実質収支比率等に係る経年分析!J$47,"▲","-")),2)</f>
        <v>7.76</v>
      </c>
    </row>
    <row r="21" spans="1:11">
      <c r="A21" s="159" t="s">
        <v>50</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-4.12</v>
      </c>
      <c r="D21" s="159">
        <f>IF(ISNUMBER(VALUE(SUBSTITUTE(実質収支比率等に係る経年分析!H$49,"▲","-"))),ROUND(VALUE(SUBSTITUTE(実質収支比率等に係る経年分析!H$49,"▲","-")),2),NA())</f>
        <v>-3.58</v>
      </c>
      <c r="E21" s="159">
        <f>IF(ISNUMBER(VALUE(SUBSTITUTE(実質収支比率等に係る経年分析!I$49,"▲","-"))),ROUND(VALUE(SUBSTITUTE(実質収支比率等に係る経年分析!I$49,"▲","-")),2),NA())</f>
        <v>-10.88</v>
      </c>
      <c r="F21" s="159">
        <f>IF(ISNUMBER(VALUE(SUBSTITUTE(実質収支比率等に係る経年分析!J$49,"▲","-"))),ROUND(VALUE(SUBSTITUTE(実質収支比率等に係る経年分析!J$49,"▲","-")),2),NA())</f>
        <v>2.2999999999999998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山都町簡易水道特別会計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山都町後期高齢者医療特別会計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山都町国民宿舎特別会計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山都町介護保険特別会計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2.0299999999999998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1.46</v>
      </c>
    </row>
    <row r="33" spans="1:16">
      <c r="A33" s="160" t="str">
        <f>IF(連結実質赤字比率に係る赤字・黒字の構成分析!C$37="",NA(),連結実質赤字比率に係る赤字・黒字の構成分析!C$37)</f>
        <v>山都町国民健康保険特別会計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1.96</v>
      </c>
    </row>
    <row r="34" spans="1:16">
      <c r="A34" s="160" t="str">
        <f>IF(連結実質赤字比率に係る赤字・黒字の構成分析!C$36="",NA(),連結実質赤字比率に係る赤字・黒字の構成分析!C$36)</f>
        <v>山都町水道事業会計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9.08</v>
      </c>
    </row>
    <row r="36" spans="1:16">
      <c r="A36" s="160" t="str">
        <f>IF(連結実質赤字比率に係る赤字・黒字の構成分析!C$34="",NA(),連結実質赤字比率に係る赤字・黒字の構成分析!C$34)</f>
        <v>山都町病院事業会計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8.6300000000000008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1281</v>
      </c>
      <c r="E42" s="161"/>
      <c r="F42" s="161"/>
      <c r="G42" s="161">
        <f>'実質公債費比率（分子）の構造'!L$52</f>
        <v>1308</v>
      </c>
      <c r="H42" s="161"/>
      <c r="I42" s="161"/>
      <c r="J42" s="161">
        <f>'実質公債費比率（分子）の構造'!M$52</f>
        <v>1244</v>
      </c>
      <c r="K42" s="161"/>
      <c r="L42" s="161"/>
      <c r="M42" s="161">
        <f>'実質公債費比率（分子）の構造'!N$52</f>
        <v>1169</v>
      </c>
      <c r="N42" s="161"/>
      <c r="O42" s="161"/>
      <c r="P42" s="161">
        <f>'実質公債費比率（分子）の構造'!O$52</f>
        <v>1073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45</v>
      </c>
      <c r="C44" s="161"/>
      <c r="D44" s="161"/>
      <c r="E44" s="161">
        <f>'実質公債費比率（分子）の構造'!L$50</f>
        <v>7</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0</v>
      </c>
      <c r="C45" s="161"/>
      <c r="D45" s="161"/>
      <c r="E45" s="161" t="str">
        <f>'実質公債費比率（分子）の構造'!L$49</f>
        <v>-</v>
      </c>
      <c r="F45" s="161"/>
      <c r="G45" s="161"/>
      <c r="H45" s="161">
        <f>'実質公債費比率（分子）の構造'!M$49</f>
        <v>39</v>
      </c>
      <c r="I45" s="161"/>
      <c r="J45" s="161"/>
      <c r="K45" s="161">
        <f>'実質公債費比率（分子）の構造'!N$49</f>
        <v>12</v>
      </c>
      <c r="L45" s="161"/>
      <c r="M45" s="161"/>
      <c r="N45" s="161">
        <f>'実質公債費比率（分子）の構造'!O$49</f>
        <v>34</v>
      </c>
      <c r="O45" s="161"/>
      <c r="P45" s="161"/>
    </row>
    <row r="46" spans="1:16">
      <c r="A46" s="161" t="s">
        <v>61</v>
      </c>
      <c r="B46" s="161">
        <f>'実質公債費比率（分子）の構造'!K$48</f>
        <v>164</v>
      </c>
      <c r="C46" s="161"/>
      <c r="D46" s="161"/>
      <c r="E46" s="161">
        <f>'実質公債費比率（分子）の構造'!L$48</f>
        <v>190</v>
      </c>
      <c r="F46" s="161"/>
      <c r="G46" s="161"/>
      <c r="H46" s="161">
        <f>'実質公債費比率（分子）の構造'!M$48</f>
        <v>226</v>
      </c>
      <c r="I46" s="161"/>
      <c r="J46" s="161"/>
      <c r="K46" s="161">
        <f>'実質公債費比率（分子）の構造'!N$48</f>
        <v>238</v>
      </c>
      <c r="L46" s="161"/>
      <c r="M46" s="161"/>
      <c r="N46" s="161">
        <f>'実質公債費比率（分子）の構造'!O$48</f>
        <v>241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1612</v>
      </c>
      <c r="C49" s="161"/>
      <c r="D49" s="161"/>
      <c r="E49" s="161">
        <f>'実質公債費比率（分子）の構造'!L$45</f>
        <v>1539</v>
      </c>
      <c r="F49" s="161"/>
      <c r="G49" s="161"/>
      <c r="H49" s="161">
        <f>'実質公債費比率（分子）の構造'!M$45</f>
        <v>1434</v>
      </c>
      <c r="I49" s="161"/>
      <c r="J49" s="161"/>
      <c r="K49" s="161">
        <f>'実質公債費比率（分子）の構造'!N$45</f>
        <v>1327</v>
      </c>
      <c r="L49" s="161"/>
      <c r="M49" s="161"/>
      <c r="N49" s="161">
        <f>'実質公債費比率（分子）の構造'!O$45</f>
        <v>1118</v>
      </c>
      <c r="O49" s="161"/>
      <c r="P49" s="161"/>
    </row>
    <row r="50" spans="1:16">
      <c r="A50" s="161" t="s">
        <v>65</v>
      </c>
      <c r="B50" s="161" t="e">
        <f>NA()</f>
        <v>#N/A</v>
      </c>
      <c r="C50" s="161">
        <f>IF(ISNUMBER('実質公債費比率（分子）の構造'!K$53),'実質公債費比率（分子）の構造'!K$53,NA())</f>
        <v>540</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455</v>
      </c>
      <c r="J50" s="161" t="e">
        <f>NA()</f>
        <v>#N/A</v>
      </c>
      <c r="K50" s="161" t="e">
        <f>NA()</f>
        <v>#N/A</v>
      </c>
      <c r="L50" s="161">
        <f>IF(ISNUMBER('実質公債費比率（分子）の構造'!N$53),'実質公債費比率（分子）の構造'!N$53,NA())</f>
        <v>408</v>
      </c>
      <c r="M50" s="161" t="e">
        <f>NA()</f>
        <v>#N/A</v>
      </c>
      <c r="N50" s="161" t="e">
        <f>NA()</f>
        <v>#N/A</v>
      </c>
      <c r="O50" s="161">
        <f>IF(ISNUMBER('実質公債費比率（分子）の構造'!O$53),'実質公債費比率（分子）の構造'!O$53,NA())</f>
        <v>320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9055</v>
      </c>
      <c r="E56" s="160"/>
      <c r="F56" s="160"/>
      <c r="G56" s="160">
        <f>'将来負担比率（分子）の構造'!J$52</f>
        <v>9574</v>
      </c>
      <c r="H56" s="160"/>
      <c r="I56" s="160"/>
      <c r="J56" s="160">
        <f>'将来負担比率（分子）の構造'!K$52</f>
        <v>9153</v>
      </c>
      <c r="K56" s="160"/>
      <c r="L56" s="160"/>
      <c r="M56" s="160">
        <f>'将来負担比率（分子）の構造'!L$52</f>
        <v>9329</v>
      </c>
      <c r="N56" s="160"/>
      <c r="O56" s="160"/>
      <c r="P56" s="160">
        <f>'将来負担比率（分子）の構造'!M$52</f>
        <v>9461</v>
      </c>
    </row>
    <row r="57" spans="1:16">
      <c r="A57" s="160" t="s">
        <v>36</v>
      </c>
      <c r="B57" s="160"/>
      <c r="C57" s="160"/>
      <c r="D57" s="160">
        <f>'将来負担比率（分子）の構造'!I$51</f>
        <v>234</v>
      </c>
      <c r="E57" s="160"/>
      <c r="F57" s="160"/>
      <c r="G57" s="160">
        <f>'将来負担比率（分子）の構造'!J$51</f>
        <v>179</v>
      </c>
      <c r="H57" s="160"/>
      <c r="I57" s="160"/>
      <c r="J57" s="160">
        <f>'将来負担比率（分子）の構造'!K$51</f>
        <v>104</v>
      </c>
      <c r="K57" s="160"/>
      <c r="L57" s="160"/>
      <c r="M57" s="160">
        <f>'将来負担比率（分子）の構造'!L$51</f>
        <v>42</v>
      </c>
      <c r="N57" s="160"/>
      <c r="O57" s="160"/>
      <c r="P57" s="160">
        <f>'将来負担比率（分子）の構造'!M$51</f>
        <v>26</v>
      </c>
    </row>
    <row r="58" spans="1:16">
      <c r="A58" s="160" t="s">
        <v>35</v>
      </c>
      <c r="B58" s="160"/>
      <c r="C58" s="160"/>
      <c r="D58" s="160">
        <f>'将来負担比率（分子）の構造'!I$50</f>
        <v>3366</v>
      </c>
      <c r="E58" s="160"/>
      <c r="F58" s="160"/>
      <c r="G58" s="160">
        <f>'将来負担比率（分子）の構造'!J$50</f>
        <v>2482</v>
      </c>
      <c r="H58" s="160"/>
      <c r="I58" s="160"/>
      <c r="J58" s="160">
        <f>'将来負担比率（分子）の構造'!K$50</f>
        <v>2680</v>
      </c>
      <c r="K58" s="160"/>
      <c r="L58" s="160"/>
      <c r="M58" s="160">
        <f>'将来負担比率（分子）の構造'!L$50</f>
        <v>1898</v>
      </c>
      <c r="N58" s="160"/>
      <c r="O58" s="160"/>
      <c r="P58" s="160">
        <f>'将来負担比率（分子）の構造'!M$50</f>
        <v>2200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3136</v>
      </c>
      <c r="C62" s="160"/>
      <c r="D62" s="160"/>
      <c r="E62" s="160">
        <f>'将来負担比率（分子）の構造'!J$45</f>
        <v>2287</v>
      </c>
      <c r="F62" s="160"/>
      <c r="G62" s="160"/>
      <c r="H62" s="160">
        <f>'将来負担比率（分子）の構造'!K$45</f>
        <v>1991</v>
      </c>
      <c r="I62" s="160"/>
      <c r="J62" s="160"/>
      <c r="K62" s="160">
        <f>'将来負担比率（分子）の構造'!L$45</f>
        <v>2196</v>
      </c>
      <c r="L62" s="160"/>
      <c r="M62" s="160"/>
      <c r="N62" s="160">
        <f>'将来負担比率（分子）の構造'!M$45</f>
        <v>2057</v>
      </c>
      <c r="O62" s="160"/>
      <c r="P62" s="160"/>
    </row>
    <row r="63" spans="1:16">
      <c r="A63" s="160" t="s">
        <v>28</v>
      </c>
      <c r="B63" s="160" t="str">
        <f>'将来負担比率（分子）の構造'!I$44</f>
        <v>-</v>
      </c>
      <c r="C63" s="160"/>
      <c r="D63" s="160"/>
      <c r="E63" s="160">
        <f>'将来負担比率（分子）の構造'!J$44</f>
        <v>319</v>
      </c>
      <c r="F63" s="160"/>
      <c r="G63" s="160"/>
      <c r="H63" s="160">
        <f>'将来負担比率（分子）の構造'!K$44</f>
        <v>274</v>
      </c>
      <c r="I63" s="160"/>
      <c r="J63" s="160"/>
      <c r="K63" s="160">
        <f>'将来負担比率（分子）の構造'!L$44</f>
        <v>227</v>
      </c>
      <c r="L63" s="160"/>
      <c r="M63" s="160"/>
      <c r="N63" s="160">
        <f>'将来負担比率（分子）の構造'!M$44</f>
        <v>199</v>
      </c>
      <c r="O63" s="160"/>
      <c r="P63" s="160"/>
    </row>
    <row r="64" spans="1:16">
      <c r="A64" s="160" t="s">
        <v>27</v>
      </c>
      <c r="B64" s="160">
        <f>'将来負担比率（分子）の構造'!I$43</f>
        <v>2411</v>
      </c>
      <c r="C64" s="160"/>
      <c r="D64" s="160"/>
      <c r="E64" s="160">
        <f>'将来負担比率（分子）の構造'!J$43</f>
        <v>2343</v>
      </c>
      <c r="F64" s="160"/>
      <c r="G64" s="160"/>
      <c r="H64" s="160">
        <f>'将来負担比率（分子）の構造'!K$43</f>
        <v>2668</v>
      </c>
      <c r="I64" s="160"/>
      <c r="J64" s="160"/>
      <c r="K64" s="160">
        <f>'将来負担比率（分子）の構造'!L$43</f>
        <v>2904</v>
      </c>
      <c r="L64" s="160"/>
      <c r="M64" s="160"/>
      <c r="N64" s="160">
        <f>'将来負担比率（分子）の構造'!M$43</f>
        <v>2911</v>
      </c>
      <c r="O64" s="160"/>
      <c r="P64" s="160"/>
    </row>
    <row r="65" spans="1:16">
      <c r="A65" s="160" t="s">
        <v>26</v>
      </c>
      <c r="B65" s="160">
        <f>'将来負担比率（分子）の構造'!I$42</f>
        <v>7</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10336</v>
      </c>
      <c r="C66" s="160"/>
      <c r="D66" s="160"/>
      <c r="E66" s="160">
        <f>'将来負担比率（分子）の構造'!J$41</f>
        <v>9709</v>
      </c>
      <c r="F66" s="160"/>
      <c r="G66" s="160"/>
      <c r="H66" s="160">
        <f>'将来負担比率（分子）の構造'!K$41</f>
        <v>8975</v>
      </c>
      <c r="I66" s="160"/>
      <c r="J66" s="160"/>
      <c r="K66" s="160">
        <f>'将来負担比率（分子）の構造'!L$41</f>
        <v>9087</v>
      </c>
      <c r="L66" s="160"/>
      <c r="M66" s="160"/>
      <c r="N66" s="160">
        <f>'将来負担比率（分子）の構造'!M$41</f>
        <v>8801</v>
      </c>
      <c r="O66" s="160"/>
      <c r="P66" s="160"/>
    </row>
    <row r="67" spans="1:16">
      <c r="A67" s="160" t="s">
        <v>69</v>
      </c>
      <c r="B67" s="160" t="e">
        <f>NA()</f>
        <v>#N/A</v>
      </c>
      <c r="C67" s="160">
        <f>IF(ISNUMBER('将来負担比率（分子）の構造'!I$53), IF('将来負担比率（分子）の構造'!I$53 &lt; 0, 0, '将来負担比率（分子）の構造'!I$53), NA())</f>
        <v>3236</v>
      </c>
      <c r="D67" s="160" t="e">
        <f>NA()</f>
        <v>#N/A</v>
      </c>
      <c r="E67" s="160" t="e">
        <f>NA()</f>
        <v>#N/A</v>
      </c>
      <c r="F67" s="160">
        <f>IF(ISNUMBER('将来負担比率（分子）の構造'!J$53), IF('将来負担比率（分子）の構造'!J$53 &lt; 0, 0, '将来負担比率（分子）の構造'!J$53), NA())</f>
        <v>2423</v>
      </c>
      <c r="G67" s="160" t="e">
        <f>NA()</f>
        <v>#N/A</v>
      </c>
      <c r="H67" s="160" t="e">
        <f>NA()</f>
        <v>#N/A</v>
      </c>
      <c r="I67" s="160">
        <f>IF(ISNUMBER('将来負担比率（分子）の構造'!K$53), IF('将来負担比率（分子）の構造'!K$53 &lt; 0, 0, '将来負担比率（分子）の構造'!K$53), NA())</f>
        <v>1971</v>
      </c>
      <c r="J67" s="160" t="e">
        <f>NA()</f>
        <v>#N/A</v>
      </c>
      <c r="K67" s="160" t="e">
        <f>NA()</f>
        <v>#N/A</v>
      </c>
      <c r="L67" s="160">
        <f>IF(ISNUMBER('将来負担比率（分子）の構造'!L$53), IF('将来負担比率（分子）の構造'!L$53 &lt; 0, 0, '将来負担比率（分子）の構造'!L$53), NA())</f>
        <v>3146</v>
      </c>
      <c r="M67" s="160" t="e">
        <f>NA()</f>
        <v>#N/A</v>
      </c>
      <c r="N67" s="160" t="e">
        <f>NA()</f>
        <v>#N/A</v>
      </c>
      <c r="O67" s="160">
        <f>IF(ISNUMBER('将来負担比率（分子）の構造'!M$53), IF('将来負担比率（分子）の構造'!M$53 &lt; 0, 0, '将来負担比率（分子）の構造'!M$53), NA())</f>
        <v>2281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1286</v>
      </c>
      <c r="C72" s="164">
        <f>基金残高に係る経年分析!G55</f>
        <v>527</v>
      </c>
      <c r="D72" s="164">
        <f>基金残高に係る経年分析!H55</f>
        <v>578</v>
      </c>
    </row>
    <row r="73" spans="1:16">
      <c r="A73" s="163" t="s">
        <v>72</v>
      </c>
      <c r="B73" s="164">
        <f>基金残高に係る経年分析!F56</f>
        <v>308</v>
      </c>
      <c r="C73" s="164">
        <f>基金残高に係る経年分析!G56</f>
        <v>308</v>
      </c>
      <c r="D73" s="164">
        <f>基金残高に係る経年分析!H56</f>
        <v>308</v>
      </c>
    </row>
    <row r="74" spans="1:16">
      <c r="A74" s="163" t="s">
        <v>73</v>
      </c>
      <c r="B74" s="164">
        <f>基金残高に係る経年分析!F57</f>
        <v>909</v>
      </c>
      <c r="C74" s="164">
        <f>基金残高に係る経年分析!G57</f>
        <v>862</v>
      </c>
      <c r="D74" s="164">
        <f>基金残高に係る経年分析!H57</f>
        <v>1120</v>
      </c>
    </row>
  </sheetData>
  <sheetProtection algorithmName="SHA-512" hashValue="1GFAJ/mCI4+aUFY4OPPeKvlJefm3PMKIQtbUQ/nS4JELE5vzoZUSHz6HISYcvKZDv8PL5BNsDJKMh18d1xvAug==" saltValue="lFdXTg+5xFRpqpZHlolL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1173849</v>
      </c>
      <c r="S5" s="611"/>
      <c r="T5" s="611"/>
      <c r="U5" s="611"/>
      <c r="V5" s="611"/>
      <c r="W5" s="611"/>
      <c r="X5" s="611"/>
      <c r="Y5" s="612"/>
      <c r="Z5" s="613">
        <v>7.5</v>
      </c>
      <c r="AA5" s="613"/>
      <c r="AB5" s="613"/>
      <c r="AC5" s="613"/>
      <c r="AD5" s="614">
        <v>1173849</v>
      </c>
      <c r="AE5" s="614"/>
      <c r="AF5" s="614"/>
      <c r="AG5" s="614"/>
      <c r="AH5" s="614"/>
      <c r="AI5" s="614"/>
      <c r="AJ5" s="614"/>
      <c r="AK5" s="614"/>
      <c r="AL5" s="615">
        <v>16.3</v>
      </c>
      <c r="AM5" s="616"/>
      <c r="AN5" s="616"/>
      <c r="AO5" s="617"/>
      <c r="AP5" s="607" t="s">
        <v>217</v>
      </c>
      <c r="AQ5" s="608"/>
      <c r="AR5" s="608"/>
      <c r="AS5" s="608"/>
      <c r="AT5" s="608"/>
      <c r="AU5" s="608"/>
      <c r="AV5" s="608"/>
      <c r="AW5" s="608"/>
      <c r="AX5" s="608"/>
      <c r="AY5" s="608"/>
      <c r="AZ5" s="608"/>
      <c r="BA5" s="608"/>
      <c r="BB5" s="608"/>
      <c r="BC5" s="608"/>
      <c r="BD5" s="608"/>
      <c r="BE5" s="608"/>
      <c r="BF5" s="609"/>
      <c r="BG5" s="621">
        <v>1171617</v>
      </c>
      <c r="BH5" s="622"/>
      <c r="BI5" s="622"/>
      <c r="BJ5" s="622"/>
      <c r="BK5" s="622"/>
      <c r="BL5" s="622"/>
      <c r="BM5" s="622"/>
      <c r="BN5" s="623"/>
      <c r="BO5" s="624">
        <v>99.8</v>
      </c>
      <c r="BP5" s="624"/>
      <c r="BQ5" s="624"/>
      <c r="BR5" s="624"/>
      <c r="BS5" s="625" t="s">
        <v>218</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210</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221145</v>
      </c>
      <c r="S6" s="622"/>
      <c r="T6" s="622"/>
      <c r="U6" s="622"/>
      <c r="V6" s="622"/>
      <c r="W6" s="622"/>
      <c r="X6" s="622"/>
      <c r="Y6" s="623"/>
      <c r="Z6" s="624">
        <v>1.4</v>
      </c>
      <c r="AA6" s="624"/>
      <c r="AB6" s="624"/>
      <c r="AC6" s="624"/>
      <c r="AD6" s="625">
        <v>221145</v>
      </c>
      <c r="AE6" s="625"/>
      <c r="AF6" s="625"/>
      <c r="AG6" s="625"/>
      <c r="AH6" s="625"/>
      <c r="AI6" s="625"/>
      <c r="AJ6" s="625"/>
      <c r="AK6" s="625"/>
      <c r="AL6" s="626">
        <v>3.1</v>
      </c>
      <c r="AM6" s="627"/>
      <c r="AN6" s="627"/>
      <c r="AO6" s="628"/>
      <c r="AP6" s="618" t="s">
        <v>223</v>
      </c>
      <c r="AQ6" s="619"/>
      <c r="AR6" s="619"/>
      <c r="AS6" s="619"/>
      <c r="AT6" s="619"/>
      <c r="AU6" s="619"/>
      <c r="AV6" s="619"/>
      <c r="AW6" s="619"/>
      <c r="AX6" s="619"/>
      <c r="AY6" s="619"/>
      <c r="AZ6" s="619"/>
      <c r="BA6" s="619"/>
      <c r="BB6" s="619"/>
      <c r="BC6" s="619"/>
      <c r="BD6" s="619"/>
      <c r="BE6" s="619"/>
      <c r="BF6" s="620"/>
      <c r="BG6" s="621">
        <v>1171617</v>
      </c>
      <c r="BH6" s="622"/>
      <c r="BI6" s="622"/>
      <c r="BJ6" s="622"/>
      <c r="BK6" s="622"/>
      <c r="BL6" s="622"/>
      <c r="BM6" s="622"/>
      <c r="BN6" s="623"/>
      <c r="BO6" s="624">
        <v>99.8</v>
      </c>
      <c r="BP6" s="624"/>
      <c r="BQ6" s="624"/>
      <c r="BR6" s="624"/>
      <c r="BS6" s="625" t="s">
        <v>218</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84798</v>
      </c>
      <c r="CS6" s="622"/>
      <c r="CT6" s="622"/>
      <c r="CU6" s="622"/>
      <c r="CV6" s="622"/>
      <c r="CW6" s="622"/>
      <c r="CX6" s="622"/>
      <c r="CY6" s="623"/>
      <c r="CZ6" s="615">
        <v>0.6</v>
      </c>
      <c r="DA6" s="616"/>
      <c r="DB6" s="616"/>
      <c r="DC6" s="635"/>
      <c r="DD6" s="630" t="s">
        <v>122</v>
      </c>
      <c r="DE6" s="622"/>
      <c r="DF6" s="622"/>
      <c r="DG6" s="622"/>
      <c r="DH6" s="622"/>
      <c r="DI6" s="622"/>
      <c r="DJ6" s="622"/>
      <c r="DK6" s="622"/>
      <c r="DL6" s="622"/>
      <c r="DM6" s="622"/>
      <c r="DN6" s="622"/>
      <c r="DO6" s="622"/>
      <c r="DP6" s="623"/>
      <c r="DQ6" s="630">
        <v>84798</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1732</v>
      </c>
      <c r="S7" s="622"/>
      <c r="T7" s="622"/>
      <c r="U7" s="622"/>
      <c r="V7" s="622"/>
      <c r="W7" s="622"/>
      <c r="X7" s="622"/>
      <c r="Y7" s="623"/>
      <c r="Z7" s="624">
        <v>0</v>
      </c>
      <c r="AA7" s="624"/>
      <c r="AB7" s="624"/>
      <c r="AC7" s="624"/>
      <c r="AD7" s="625">
        <v>1732</v>
      </c>
      <c r="AE7" s="625"/>
      <c r="AF7" s="625"/>
      <c r="AG7" s="625"/>
      <c r="AH7" s="625"/>
      <c r="AI7" s="625"/>
      <c r="AJ7" s="625"/>
      <c r="AK7" s="625"/>
      <c r="AL7" s="626">
        <v>0</v>
      </c>
      <c r="AM7" s="627"/>
      <c r="AN7" s="627"/>
      <c r="AO7" s="628"/>
      <c r="AP7" s="618" t="s">
        <v>226</v>
      </c>
      <c r="AQ7" s="619"/>
      <c r="AR7" s="619"/>
      <c r="AS7" s="619"/>
      <c r="AT7" s="619"/>
      <c r="AU7" s="619"/>
      <c r="AV7" s="619"/>
      <c r="AW7" s="619"/>
      <c r="AX7" s="619"/>
      <c r="AY7" s="619"/>
      <c r="AZ7" s="619"/>
      <c r="BA7" s="619"/>
      <c r="BB7" s="619"/>
      <c r="BC7" s="619"/>
      <c r="BD7" s="619"/>
      <c r="BE7" s="619"/>
      <c r="BF7" s="620"/>
      <c r="BG7" s="621">
        <v>452258</v>
      </c>
      <c r="BH7" s="622"/>
      <c r="BI7" s="622"/>
      <c r="BJ7" s="622"/>
      <c r="BK7" s="622"/>
      <c r="BL7" s="622"/>
      <c r="BM7" s="622"/>
      <c r="BN7" s="623"/>
      <c r="BO7" s="624">
        <v>38.5</v>
      </c>
      <c r="BP7" s="624"/>
      <c r="BQ7" s="624"/>
      <c r="BR7" s="624"/>
      <c r="BS7" s="625" t="s">
        <v>122</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1837499</v>
      </c>
      <c r="CS7" s="622"/>
      <c r="CT7" s="622"/>
      <c r="CU7" s="622"/>
      <c r="CV7" s="622"/>
      <c r="CW7" s="622"/>
      <c r="CX7" s="622"/>
      <c r="CY7" s="623"/>
      <c r="CZ7" s="624">
        <v>12.7</v>
      </c>
      <c r="DA7" s="624"/>
      <c r="DB7" s="624"/>
      <c r="DC7" s="624"/>
      <c r="DD7" s="630">
        <v>227114</v>
      </c>
      <c r="DE7" s="622"/>
      <c r="DF7" s="622"/>
      <c r="DG7" s="622"/>
      <c r="DH7" s="622"/>
      <c r="DI7" s="622"/>
      <c r="DJ7" s="622"/>
      <c r="DK7" s="622"/>
      <c r="DL7" s="622"/>
      <c r="DM7" s="622"/>
      <c r="DN7" s="622"/>
      <c r="DO7" s="622"/>
      <c r="DP7" s="623"/>
      <c r="DQ7" s="630">
        <v>1252053</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2420</v>
      </c>
      <c r="S8" s="622"/>
      <c r="T8" s="622"/>
      <c r="U8" s="622"/>
      <c r="V8" s="622"/>
      <c r="W8" s="622"/>
      <c r="X8" s="622"/>
      <c r="Y8" s="623"/>
      <c r="Z8" s="624">
        <v>0</v>
      </c>
      <c r="AA8" s="624"/>
      <c r="AB8" s="624"/>
      <c r="AC8" s="624"/>
      <c r="AD8" s="625">
        <v>2420</v>
      </c>
      <c r="AE8" s="625"/>
      <c r="AF8" s="625"/>
      <c r="AG8" s="625"/>
      <c r="AH8" s="625"/>
      <c r="AI8" s="625"/>
      <c r="AJ8" s="625"/>
      <c r="AK8" s="625"/>
      <c r="AL8" s="626">
        <v>0</v>
      </c>
      <c r="AM8" s="627"/>
      <c r="AN8" s="627"/>
      <c r="AO8" s="628"/>
      <c r="AP8" s="618" t="s">
        <v>229</v>
      </c>
      <c r="AQ8" s="619"/>
      <c r="AR8" s="619"/>
      <c r="AS8" s="619"/>
      <c r="AT8" s="619"/>
      <c r="AU8" s="619"/>
      <c r="AV8" s="619"/>
      <c r="AW8" s="619"/>
      <c r="AX8" s="619"/>
      <c r="AY8" s="619"/>
      <c r="AZ8" s="619"/>
      <c r="BA8" s="619"/>
      <c r="BB8" s="619"/>
      <c r="BC8" s="619"/>
      <c r="BD8" s="619"/>
      <c r="BE8" s="619"/>
      <c r="BF8" s="620"/>
      <c r="BG8" s="621">
        <v>21898</v>
      </c>
      <c r="BH8" s="622"/>
      <c r="BI8" s="622"/>
      <c r="BJ8" s="622"/>
      <c r="BK8" s="622"/>
      <c r="BL8" s="622"/>
      <c r="BM8" s="622"/>
      <c r="BN8" s="623"/>
      <c r="BO8" s="624">
        <v>1.9</v>
      </c>
      <c r="BP8" s="624"/>
      <c r="BQ8" s="624"/>
      <c r="BR8" s="624"/>
      <c r="BS8" s="630" t="s">
        <v>218</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3290678</v>
      </c>
      <c r="CS8" s="622"/>
      <c r="CT8" s="622"/>
      <c r="CU8" s="622"/>
      <c r="CV8" s="622"/>
      <c r="CW8" s="622"/>
      <c r="CX8" s="622"/>
      <c r="CY8" s="623"/>
      <c r="CZ8" s="624">
        <v>22.8</v>
      </c>
      <c r="DA8" s="624"/>
      <c r="DB8" s="624"/>
      <c r="DC8" s="624"/>
      <c r="DD8" s="630">
        <v>158914</v>
      </c>
      <c r="DE8" s="622"/>
      <c r="DF8" s="622"/>
      <c r="DG8" s="622"/>
      <c r="DH8" s="622"/>
      <c r="DI8" s="622"/>
      <c r="DJ8" s="622"/>
      <c r="DK8" s="622"/>
      <c r="DL8" s="622"/>
      <c r="DM8" s="622"/>
      <c r="DN8" s="622"/>
      <c r="DO8" s="622"/>
      <c r="DP8" s="623"/>
      <c r="DQ8" s="630">
        <v>1920280</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3490</v>
      </c>
      <c r="S9" s="622"/>
      <c r="T9" s="622"/>
      <c r="U9" s="622"/>
      <c r="V9" s="622"/>
      <c r="W9" s="622"/>
      <c r="X9" s="622"/>
      <c r="Y9" s="623"/>
      <c r="Z9" s="624">
        <v>0</v>
      </c>
      <c r="AA9" s="624"/>
      <c r="AB9" s="624"/>
      <c r="AC9" s="624"/>
      <c r="AD9" s="625">
        <v>3490</v>
      </c>
      <c r="AE9" s="625"/>
      <c r="AF9" s="625"/>
      <c r="AG9" s="625"/>
      <c r="AH9" s="625"/>
      <c r="AI9" s="625"/>
      <c r="AJ9" s="625"/>
      <c r="AK9" s="625"/>
      <c r="AL9" s="626">
        <v>0</v>
      </c>
      <c r="AM9" s="627"/>
      <c r="AN9" s="627"/>
      <c r="AO9" s="628"/>
      <c r="AP9" s="618" t="s">
        <v>232</v>
      </c>
      <c r="AQ9" s="619"/>
      <c r="AR9" s="619"/>
      <c r="AS9" s="619"/>
      <c r="AT9" s="619"/>
      <c r="AU9" s="619"/>
      <c r="AV9" s="619"/>
      <c r="AW9" s="619"/>
      <c r="AX9" s="619"/>
      <c r="AY9" s="619"/>
      <c r="AZ9" s="619"/>
      <c r="BA9" s="619"/>
      <c r="BB9" s="619"/>
      <c r="BC9" s="619"/>
      <c r="BD9" s="619"/>
      <c r="BE9" s="619"/>
      <c r="BF9" s="620"/>
      <c r="BG9" s="621">
        <v>371241</v>
      </c>
      <c r="BH9" s="622"/>
      <c r="BI9" s="622"/>
      <c r="BJ9" s="622"/>
      <c r="BK9" s="622"/>
      <c r="BL9" s="622"/>
      <c r="BM9" s="622"/>
      <c r="BN9" s="623"/>
      <c r="BO9" s="624">
        <v>31.6</v>
      </c>
      <c r="BP9" s="624"/>
      <c r="BQ9" s="624"/>
      <c r="BR9" s="624"/>
      <c r="BS9" s="630" t="s">
        <v>218</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1258747</v>
      </c>
      <c r="CS9" s="622"/>
      <c r="CT9" s="622"/>
      <c r="CU9" s="622"/>
      <c r="CV9" s="622"/>
      <c r="CW9" s="622"/>
      <c r="CX9" s="622"/>
      <c r="CY9" s="623"/>
      <c r="CZ9" s="624">
        <v>8.6999999999999993</v>
      </c>
      <c r="DA9" s="624"/>
      <c r="DB9" s="624"/>
      <c r="DC9" s="624"/>
      <c r="DD9" s="630">
        <v>107389</v>
      </c>
      <c r="DE9" s="622"/>
      <c r="DF9" s="622"/>
      <c r="DG9" s="622"/>
      <c r="DH9" s="622"/>
      <c r="DI9" s="622"/>
      <c r="DJ9" s="622"/>
      <c r="DK9" s="622"/>
      <c r="DL9" s="622"/>
      <c r="DM9" s="622"/>
      <c r="DN9" s="622"/>
      <c r="DO9" s="622"/>
      <c r="DP9" s="623"/>
      <c r="DQ9" s="630">
        <v>947487</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218</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218</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29860</v>
      </c>
      <c r="BH10" s="622"/>
      <c r="BI10" s="622"/>
      <c r="BJ10" s="622"/>
      <c r="BK10" s="622"/>
      <c r="BL10" s="622"/>
      <c r="BM10" s="622"/>
      <c r="BN10" s="623"/>
      <c r="BO10" s="624">
        <v>2.5</v>
      </c>
      <c r="BP10" s="624"/>
      <c r="BQ10" s="624"/>
      <c r="BR10" s="624"/>
      <c r="BS10" s="630" t="s">
        <v>218</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v>1696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1696</v>
      </c>
      <c r="DR10" s="622"/>
      <c r="DS10" s="622"/>
      <c r="DT10" s="622"/>
      <c r="DU10" s="622"/>
      <c r="DV10" s="622"/>
      <c r="DW10" s="622"/>
      <c r="DX10" s="622"/>
      <c r="DY10" s="622"/>
      <c r="DZ10" s="622"/>
      <c r="EA10" s="622"/>
      <c r="EB10" s="622"/>
      <c r="EC10" s="631"/>
    </row>
    <row r="11" spans="2:143" ht="11.25" customHeight="1">
      <c r="B11" s="618" t="s">
        <v>237</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29259</v>
      </c>
      <c r="BH11" s="622"/>
      <c r="BI11" s="622"/>
      <c r="BJ11" s="622"/>
      <c r="BK11" s="622"/>
      <c r="BL11" s="622"/>
      <c r="BM11" s="622"/>
      <c r="BN11" s="623"/>
      <c r="BO11" s="624">
        <v>2.5</v>
      </c>
      <c r="BP11" s="624"/>
      <c r="BQ11" s="624"/>
      <c r="BR11" s="624"/>
      <c r="BS11" s="630" t="s">
        <v>218</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2107820</v>
      </c>
      <c r="CS11" s="622"/>
      <c r="CT11" s="622"/>
      <c r="CU11" s="622"/>
      <c r="CV11" s="622"/>
      <c r="CW11" s="622"/>
      <c r="CX11" s="622"/>
      <c r="CY11" s="623"/>
      <c r="CZ11" s="624">
        <v>14.6</v>
      </c>
      <c r="DA11" s="624"/>
      <c r="DB11" s="624"/>
      <c r="DC11" s="624"/>
      <c r="DD11" s="630">
        <v>269953</v>
      </c>
      <c r="DE11" s="622"/>
      <c r="DF11" s="622"/>
      <c r="DG11" s="622"/>
      <c r="DH11" s="622"/>
      <c r="DI11" s="622"/>
      <c r="DJ11" s="622"/>
      <c r="DK11" s="622"/>
      <c r="DL11" s="622"/>
      <c r="DM11" s="622"/>
      <c r="DN11" s="622"/>
      <c r="DO11" s="622"/>
      <c r="DP11" s="623"/>
      <c r="DQ11" s="630">
        <v>640652</v>
      </c>
      <c r="DR11" s="622"/>
      <c r="DS11" s="622"/>
      <c r="DT11" s="622"/>
      <c r="DU11" s="622"/>
      <c r="DV11" s="622"/>
      <c r="DW11" s="622"/>
      <c r="DX11" s="622"/>
      <c r="DY11" s="622"/>
      <c r="DZ11" s="622"/>
      <c r="EA11" s="622"/>
      <c r="EB11" s="622"/>
      <c r="EC11" s="631"/>
    </row>
    <row r="12" spans="2:143" ht="11.25" customHeight="1">
      <c r="B12" s="618" t="s">
        <v>240</v>
      </c>
      <c r="C12" s="619"/>
      <c r="D12" s="619"/>
      <c r="E12" s="619"/>
      <c r="F12" s="619"/>
      <c r="G12" s="619"/>
      <c r="H12" s="619"/>
      <c r="I12" s="619"/>
      <c r="J12" s="619"/>
      <c r="K12" s="619"/>
      <c r="L12" s="619"/>
      <c r="M12" s="619"/>
      <c r="N12" s="619"/>
      <c r="O12" s="619"/>
      <c r="P12" s="619"/>
      <c r="Q12" s="620"/>
      <c r="R12" s="621">
        <v>267052</v>
      </c>
      <c r="S12" s="622"/>
      <c r="T12" s="622"/>
      <c r="U12" s="622"/>
      <c r="V12" s="622"/>
      <c r="W12" s="622"/>
      <c r="X12" s="622"/>
      <c r="Y12" s="623"/>
      <c r="Z12" s="624">
        <v>1.7</v>
      </c>
      <c r="AA12" s="624"/>
      <c r="AB12" s="624"/>
      <c r="AC12" s="624"/>
      <c r="AD12" s="625">
        <v>267052</v>
      </c>
      <c r="AE12" s="625"/>
      <c r="AF12" s="625"/>
      <c r="AG12" s="625"/>
      <c r="AH12" s="625"/>
      <c r="AI12" s="625"/>
      <c r="AJ12" s="625"/>
      <c r="AK12" s="625"/>
      <c r="AL12" s="626">
        <v>3.7</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571426</v>
      </c>
      <c r="BH12" s="622"/>
      <c r="BI12" s="622"/>
      <c r="BJ12" s="622"/>
      <c r="BK12" s="622"/>
      <c r="BL12" s="622"/>
      <c r="BM12" s="622"/>
      <c r="BN12" s="623"/>
      <c r="BO12" s="624">
        <v>48.7</v>
      </c>
      <c r="BP12" s="624"/>
      <c r="BQ12" s="624"/>
      <c r="BR12" s="624"/>
      <c r="BS12" s="630" t="s">
        <v>218</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450841</v>
      </c>
      <c r="CS12" s="622"/>
      <c r="CT12" s="622"/>
      <c r="CU12" s="622"/>
      <c r="CV12" s="622"/>
      <c r="CW12" s="622"/>
      <c r="CX12" s="622"/>
      <c r="CY12" s="623"/>
      <c r="CZ12" s="624">
        <v>3.1</v>
      </c>
      <c r="DA12" s="624"/>
      <c r="DB12" s="624"/>
      <c r="DC12" s="624"/>
      <c r="DD12" s="630">
        <v>29067</v>
      </c>
      <c r="DE12" s="622"/>
      <c r="DF12" s="622"/>
      <c r="DG12" s="622"/>
      <c r="DH12" s="622"/>
      <c r="DI12" s="622"/>
      <c r="DJ12" s="622"/>
      <c r="DK12" s="622"/>
      <c r="DL12" s="622"/>
      <c r="DM12" s="622"/>
      <c r="DN12" s="622"/>
      <c r="DO12" s="622"/>
      <c r="DP12" s="623"/>
      <c r="DQ12" s="630">
        <v>314195</v>
      </c>
      <c r="DR12" s="622"/>
      <c r="DS12" s="622"/>
      <c r="DT12" s="622"/>
      <c r="DU12" s="622"/>
      <c r="DV12" s="622"/>
      <c r="DW12" s="622"/>
      <c r="DX12" s="622"/>
      <c r="DY12" s="622"/>
      <c r="DZ12" s="622"/>
      <c r="EA12" s="622"/>
      <c r="EB12" s="622"/>
      <c r="EC12" s="631"/>
    </row>
    <row r="13" spans="2:143" ht="11.25" customHeight="1">
      <c r="B13" s="618" t="s">
        <v>243</v>
      </c>
      <c r="C13" s="619"/>
      <c r="D13" s="619"/>
      <c r="E13" s="619"/>
      <c r="F13" s="619"/>
      <c r="G13" s="619"/>
      <c r="H13" s="619"/>
      <c r="I13" s="619"/>
      <c r="J13" s="619"/>
      <c r="K13" s="619"/>
      <c r="L13" s="619"/>
      <c r="M13" s="619"/>
      <c r="N13" s="619"/>
      <c r="O13" s="619"/>
      <c r="P13" s="619"/>
      <c r="Q13" s="620"/>
      <c r="R13" s="621">
        <v>8006</v>
      </c>
      <c r="S13" s="622"/>
      <c r="T13" s="622"/>
      <c r="U13" s="622"/>
      <c r="V13" s="622"/>
      <c r="W13" s="622"/>
      <c r="X13" s="622"/>
      <c r="Y13" s="623"/>
      <c r="Z13" s="624">
        <v>0.1</v>
      </c>
      <c r="AA13" s="624"/>
      <c r="AB13" s="624"/>
      <c r="AC13" s="624"/>
      <c r="AD13" s="625">
        <v>8006</v>
      </c>
      <c r="AE13" s="625"/>
      <c r="AF13" s="625"/>
      <c r="AG13" s="625"/>
      <c r="AH13" s="625"/>
      <c r="AI13" s="625"/>
      <c r="AJ13" s="625"/>
      <c r="AK13" s="625"/>
      <c r="AL13" s="626">
        <v>0.1</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549443</v>
      </c>
      <c r="BH13" s="622"/>
      <c r="BI13" s="622"/>
      <c r="BJ13" s="622"/>
      <c r="BK13" s="622"/>
      <c r="BL13" s="622"/>
      <c r="BM13" s="622"/>
      <c r="BN13" s="623"/>
      <c r="BO13" s="624">
        <v>46.8</v>
      </c>
      <c r="BP13" s="624"/>
      <c r="BQ13" s="624"/>
      <c r="BR13" s="624"/>
      <c r="BS13" s="630" t="s">
        <v>122</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1299914</v>
      </c>
      <c r="CS13" s="622"/>
      <c r="CT13" s="622"/>
      <c r="CU13" s="622"/>
      <c r="CV13" s="622"/>
      <c r="CW13" s="622"/>
      <c r="CX13" s="622"/>
      <c r="CY13" s="623"/>
      <c r="CZ13" s="624">
        <v>9</v>
      </c>
      <c r="DA13" s="624"/>
      <c r="DB13" s="624"/>
      <c r="DC13" s="624"/>
      <c r="DD13" s="630">
        <v>1034698</v>
      </c>
      <c r="DE13" s="622"/>
      <c r="DF13" s="622"/>
      <c r="DG13" s="622"/>
      <c r="DH13" s="622"/>
      <c r="DI13" s="622"/>
      <c r="DJ13" s="622"/>
      <c r="DK13" s="622"/>
      <c r="DL13" s="622"/>
      <c r="DM13" s="622"/>
      <c r="DN13" s="622"/>
      <c r="DO13" s="622"/>
      <c r="DP13" s="623"/>
      <c r="DQ13" s="630">
        <v>277584</v>
      </c>
      <c r="DR13" s="622"/>
      <c r="DS13" s="622"/>
      <c r="DT13" s="622"/>
      <c r="DU13" s="622"/>
      <c r="DV13" s="622"/>
      <c r="DW13" s="622"/>
      <c r="DX13" s="622"/>
      <c r="DY13" s="622"/>
      <c r="DZ13" s="622"/>
      <c r="EA13" s="622"/>
      <c r="EB13" s="622"/>
      <c r="EC13" s="631"/>
    </row>
    <row r="14" spans="2:143" ht="11.25" customHeight="1">
      <c r="B14" s="618" t="s">
        <v>246</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68786</v>
      </c>
      <c r="BH14" s="622"/>
      <c r="BI14" s="622"/>
      <c r="BJ14" s="622"/>
      <c r="BK14" s="622"/>
      <c r="BL14" s="622"/>
      <c r="BM14" s="622"/>
      <c r="BN14" s="623"/>
      <c r="BO14" s="624">
        <v>5.9</v>
      </c>
      <c r="BP14" s="624"/>
      <c r="BQ14" s="624"/>
      <c r="BR14" s="624"/>
      <c r="BS14" s="630" t="s">
        <v>122</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375770</v>
      </c>
      <c r="CS14" s="622"/>
      <c r="CT14" s="622"/>
      <c r="CU14" s="622"/>
      <c r="CV14" s="622"/>
      <c r="CW14" s="622"/>
      <c r="CX14" s="622"/>
      <c r="CY14" s="623"/>
      <c r="CZ14" s="624">
        <v>2.6</v>
      </c>
      <c r="DA14" s="624"/>
      <c r="DB14" s="624"/>
      <c r="DC14" s="624"/>
      <c r="DD14" s="630">
        <v>9858</v>
      </c>
      <c r="DE14" s="622"/>
      <c r="DF14" s="622"/>
      <c r="DG14" s="622"/>
      <c r="DH14" s="622"/>
      <c r="DI14" s="622"/>
      <c r="DJ14" s="622"/>
      <c r="DK14" s="622"/>
      <c r="DL14" s="622"/>
      <c r="DM14" s="622"/>
      <c r="DN14" s="622"/>
      <c r="DO14" s="622"/>
      <c r="DP14" s="623"/>
      <c r="DQ14" s="630">
        <v>372348</v>
      </c>
      <c r="DR14" s="622"/>
      <c r="DS14" s="622"/>
      <c r="DT14" s="622"/>
      <c r="DU14" s="622"/>
      <c r="DV14" s="622"/>
      <c r="DW14" s="622"/>
      <c r="DX14" s="622"/>
      <c r="DY14" s="622"/>
      <c r="DZ14" s="622"/>
      <c r="EA14" s="622"/>
      <c r="EB14" s="622"/>
      <c r="EC14" s="631"/>
    </row>
    <row r="15" spans="2:143" ht="11.25" customHeight="1">
      <c r="B15" s="618" t="s">
        <v>249</v>
      </c>
      <c r="C15" s="619"/>
      <c r="D15" s="619"/>
      <c r="E15" s="619"/>
      <c r="F15" s="619"/>
      <c r="G15" s="619"/>
      <c r="H15" s="619"/>
      <c r="I15" s="619"/>
      <c r="J15" s="619"/>
      <c r="K15" s="619"/>
      <c r="L15" s="619"/>
      <c r="M15" s="619"/>
      <c r="N15" s="619"/>
      <c r="O15" s="619"/>
      <c r="P15" s="619"/>
      <c r="Q15" s="620"/>
      <c r="R15" s="621">
        <v>53994</v>
      </c>
      <c r="S15" s="622"/>
      <c r="T15" s="622"/>
      <c r="U15" s="622"/>
      <c r="V15" s="622"/>
      <c r="W15" s="622"/>
      <c r="X15" s="622"/>
      <c r="Y15" s="623"/>
      <c r="Z15" s="624">
        <v>0.3</v>
      </c>
      <c r="AA15" s="624"/>
      <c r="AB15" s="624"/>
      <c r="AC15" s="624"/>
      <c r="AD15" s="625">
        <v>53994</v>
      </c>
      <c r="AE15" s="625"/>
      <c r="AF15" s="625"/>
      <c r="AG15" s="625"/>
      <c r="AH15" s="625"/>
      <c r="AI15" s="625"/>
      <c r="AJ15" s="625"/>
      <c r="AK15" s="625"/>
      <c r="AL15" s="626">
        <v>0.7</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79147</v>
      </c>
      <c r="BH15" s="622"/>
      <c r="BI15" s="622"/>
      <c r="BJ15" s="622"/>
      <c r="BK15" s="622"/>
      <c r="BL15" s="622"/>
      <c r="BM15" s="622"/>
      <c r="BN15" s="623"/>
      <c r="BO15" s="624">
        <v>6.7</v>
      </c>
      <c r="BP15" s="624"/>
      <c r="BQ15" s="624"/>
      <c r="BR15" s="624"/>
      <c r="BS15" s="630" t="s">
        <v>218</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593379</v>
      </c>
      <c r="CS15" s="622"/>
      <c r="CT15" s="622"/>
      <c r="CU15" s="622"/>
      <c r="CV15" s="622"/>
      <c r="CW15" s="622"/>
      <c r="CX15" s="622"/>
      <c r="CY15" s="623"/>
      <c r="CZ15" s="624">
        <v>4.0999999999999996</v>
      </c>
      <c r="DA15" s="624"/>
      <c r="DB15" s="624"/>
      <c r="DC15" s="624"/>
      <c r="DD15" s="630">
        <v>56604</v>
      </c>
      <c r="DE15" s="622"/>
      <c r="DF15" s="622"/>
      <c r="DG15" s="622"/>
      <c r="DH15" s="622"/>
      <c r="DI15" s="622"/>
      <c r="DJ15" s="622"/>
      <c r="DK15" s="622"/>
      <c r="DL15" s="622"/>
      <c r="DM15" s="622"/>
      <c r="DN15" s="622"/>
      <c r="DO15" s="622"/>
      <c r="DP15" s="623"/>
      <c r="DQ15" s="630">
        <v>542828</v>
      </c>
      <c r="DR15" s="622"/>
      <c r="DS15" s="622"/>
      <c r="DT15" s="622"/>
      <c r="DU15" s="622"/>
      <c r="DV15" s="622"/>
      <c r="DW15" s="622"/>
      <c r="DX15" s="622"/>
      <c r="DY15" s="622"/>
      <c r="DZ15" s="622"/>
      <c r="EA15" s="622"/>
      <c r="EB15" s="622"/>
      <c r="EC15" s="631"/>
    </row>
    <row r="16" spans="2:143" ht="11.25" customHeight="1">
      <c r="B16" s="618" t="s">
        <v>252</v>
      </c>
      <c r="C16" s="619"/>
      <c r="D16" s="619"/>
      <c r="E16" s="619"/>
      <c r="F16" s="619"/>
      <c r="G16" s="619"/>
      <c r="H16" s="619"/>
      <c r="I16" s="619"/>
      <c r="J16" s="619"/>
      <c r="K16" s="619"/>
      <c r="L16" s="619"/>
      <c r="M16" s="619"/>
      <c r="N16" s="619"/>
      <c r="O16" s="619"/>
      <c r="P16" s="619"/>
      <c r="Q16" s="620"/>
      <c r="R16" s="621" t="s">
        <v>218</v>
      </c>
      <c r="S16" s="622"/>
      <c r="T16" s="622"/>
      <c r="U16" s="622"/>
      <c r="V16" s="622"/>
      <c r="W16" s="622"/>
      <c r="X16" s="622"/>
      <c r="Y16" s="623"/>
      <c r="Z16" s="624" t="s">
        <v>122</v>
      </c>
      <c r="AA16" s="624"/>
      <c r="AB16" s="624"/>
      <c r="AC16" s="624"/>
      <c r="AD16" s="625" t="s">
        <v>218</v>
      </c>
      <c r="AE16" s="625"/>
      <c r="AF16" s="625"/>
      <c r="AG16" s="625"/>
      <c r="AH16" s="625"/>
      <c r="AI16" s="625"/>
      <c r="AJ16" s="625"/>
      <c r="AK16" s="625"/>
      <c r="AL16" s="626" t="s">
        <v>218</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218</v>
      </c>
      <c r="BP16" s="624"/>
      <c r="BQ16" s="624"/>
      <c r="BR16" s="624"/>
      <c r="BS16" s="630" t="s">
        <v>218</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v>2031104</v>
      </c>
      <c r="CS16" s="622"/>
      <c r="CT16" s="622"/>
      <c r="CU16" s="622"/>
      <c r="CV16" s="622"/>
      <c r="CW16" s="622"/>
      <c r="CX16" s="622"/>
      <c r="CY16" s="623"/>
      <c r="CZ16" s="624">
        <v>14.1</v>
      </c>
      <c r="DA16" s="624"/>
      <c r="DB16" s="624"/>
      <c r="DC16" s="624"/>
      <c r="DD16" s="630" t="s">
        <v>122</v>
      </c>
      <c r="DE16" s="622"/>
      <c r="DF16" s="622"/>
      <c r="DG16" s="622"/>
      <c r="DH16" s="622"/>
      <c r="DI16" s="622"/>
      <c r="DJ16" s="622"/>
      <c r="DK16" s="622"/>
      <c r="DL16" s="622"/>
      <c r="DM16" s="622"/>
      <c r="DN16" s="622"/>
      <c r="DO16" s="622"/>
      <c r="DP16" s="623"/>
      <c r="DQ16" s="630">
        <v>296666</v>
      </c>
      <c r="DR16" s="622"/>
      <c r="DS16" s="622"/>
      <c r="DT16" s="622"/>
      <c r="DU16" s="622"/>
      <c r="DV16" s="622"/>
      <c r="DW16" s="622"/>
      <c r="DX16" s="622"/>
      <c r="DY16" s="622"/>
      <c r="DZ16" s="622"/>
      <c r="EA16" s="622"/>
      <c r="EB16" s="622"/>
      <c r="EC16" s="631"/>
    </row>
    <row r="17" spans="2:133" ht="11.25" customHeight="1">
      <c r="B17" s="618" t="s">
        <v>255</v>
      </c>
      <c r="C17" s="619"/>
      <c r="D17" s="619"/>
      <c r="E17" s="619"/>
      <c r="F17" s="619"/>
      <c r="G17" s="619"/>
      <c r="H17" s="619"/>
      <c r="I17" s="619"/>
      <c r="J17" s="619"/>
      <c r="K17" s="619"/>
      <c r="L17" s="619"/>
      <c r="M17" s="619"/>
      <c r="N17" s="619"/>
      <c r="O17" s="619"/>
      <c r="P17" s="619"/>
      <c r="Q17" s="620"/>
      <c r="R17" s="621">
        <v>2072</v>
      </c>
      <c r="S17" s="622"/>
      <c r="T17" s="622"/>
      <c r="U17" s="622"/>
      <c r="V17" s="622"/>
      <c r="W17" s="622"/>
      <c r="X17" s="622"/>
      <c r="Y17" s="623"/>
      <c r="Z17" s="624">
        <v>0</v>
      </c>
      <c r="AA17" s="624"/>
      <c r="AB17" s="624"/>
      <c r="AC17" s="624"/>
      <c r="AD17" s="625">
        <v>2072</v>
      </c>
      <c r="AE17" s="625"/>
      <c r="AF17" s="625"/>
      <c r="AG17" s="625"/>
      <c r="AH17" s="625"/>
      <c r="AI17" s="625"/>
      <c r="AJ17" s="625"/>
      <c r="AK17" s="625"/>
      <c r="AL17" s="626">
        <v>0</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218</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1118663</v>
      </c>
      <c r="CS17" s="622"/>
      <c r="CT17" s="622"/>
      <c r="CU17" s="622"/>
      <c r="CV17" s="622"/>
      <c r="CW17" s="622"/>
      <c r="CX17" s="622"/>
      <c r="CY17" s="623"/>
      <c r="CZ17" s="624">
        <v>7.7</v>
      </c>
      <c r="DA17" s="624"/>
      <c r="DB17" s="624"/>
      <c r="DC17" s="624"/>
      <c r="DD17" s="630" t="s">
        <v>122</v>
      </c>
      <c r="DE17" s="622"/>
      <c r="DF17" s="622"/>
      <c r="DG17" s="622"/>
      <c r="DH17" s="622"/>
      <c r="DI17" s="622"/>
      <c r="DJ17" s="622"/>
      <c r="DK17" s="622"/>
      <c r="DL17" s="622"/>
      <c r="DM17" s="622"/>
      <c r="DN17" s="622"/>
      <c r="DO17" s="622"/>
      <c r="DP17" s="623"/>
      <c r="DQ17" s="630">
        <v>1106865</v>
      </c>
      <c r="DR17" s="622"/>
      <c r="DS17" s="622"/>
      <c r="DT17" s="622"/>
      <c r="DU17" s="622"/>
      <c r="DV17" s="622"/>
      <c r="DW17" s="622"/>
      <c r="DX17" s="622"/>
      <c r="DY17" s="622"/>
      <c r="DZ17" s="622"/>
      <c r="EA17" s="622"/>
      <c r="EB17" s="622"/>
      <c r="EC17" s="631"/>
    </row>
    <row r="18" spans="2:133" ht="11.25" customHeight="1">
      <c r="B18" s="618" t="s">
        <v>258</v>
      </c>
      <c r="C18" s="619"/>
      <c r="D18" s="619"/>
      <c r="E18" s="619"/>
      <c r="F18" s="619"/>
      <c r="G18" s="619"/>
      <c r="H18" s="619"/>
      <c r="I18" s="619"/>
      <c r="J18" s="619"/>
      <c r="K18" s="619"/>
      <c r="L18" s="619"/>
      <c r="M18" s="619"/>
      <c r="N18" s="619"/>
      <c r="O18" s="619"/>
      <c r="P18" s="619"/>
      <c r="Q18" s="620"/>
      <c r="R18" s="621">
        <v>6088992</v>
      </c>
      <c r="S18" s="622"/>
      <c r="T18" s="622"/>
      <c r="U18" s="622"/>
      <c r="V18" s="622"/>
      <c r="W18" s="622"/>
      <c r="X18" s="622"/>
      <c r="Y18" s="623"/>
      <c r="Z18" s="624">
        <v>39.1</v>
      </c>
      <c r="AA18" s="624"/>
      <c r="AB18" s="624"/>
      <c r="AC18" s="624"/>
      <c r="AD18" s="625">
        <v>5457853</v>
      </c>
      <c r="AE18" s="625"/>
      <c r="AF18" s="625"/>
      <c r="AG18" s="625"/>
      <c r="AH18" s="625"/>
      <c r="AI18" s="625"/>
      <c r="AJ18" s="625"/>
      <c r="AK18" s="625"/>
      <c r="AL18" s="626">
        <v>75.8</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218</v>
      </c>
      <c r="BH18" s="622"/>
      <c r="BI18" s="622"/>
      <c r="BJ18" s="622"/>
      <c r="BK18" s="622"/>
      <c r="BL18" s="622"/>
      <c r="BM18" s="622"/>
      <c r="BN18" s="623"/>
      <c r="BO18" s="624" t="s">
        <v>218</v>
      </c>
      <c r="BP18" s="624"/>
      <c r="BQ18" s="624"/>
      <c r="BR18" s="624"/>
      <c r="BS18" s="630" t="s">
        <v>122</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218</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261</v>
      </c>
      <c r="C19" s="619"/>
      <c r="D19" s="619"/>
      <c r="E19" s="619"/>
      <c r="F19" s="619"/>
      <c r="G19" s="619"/>
      <c r="H19" s="619"/>
      <c r="I19" s="619"/>
      <c r="J19" s="619"/>
      <c r="K19" s="619"/>
      <c r="L19" s="619"/>
      <c r="M19" s="619"/>
      <c r="N19" s="619"/>
      <c r="O19" s="619"/>
      <c r="P19" s="619"/>
      <c r="Q19" s="620"/>
      <c r="R19" s="621">
        <v>5457853</v>
      </c>
      <c r="S19" s="622"/>
      <c r="T19" s="622"/>
      <c r="U19" s="622"/>
      <c r="V19" s="622"/>
      <c r="W19" s="622"/>
      <c r="X19" s="622"/>
      <c r="Y19" s="623"/>
      <c r="Z19" s="624">
        <v>35.1</v>
      </c>
      <c r="AA19" s="624"/>
      <c r="AB19" s="624"/>
      <c r="AC19" s="624"/>
      <c r="AD19" s="625">
        <v>5457853</v>
      </c>
      <c r="AE19" s="625"/>
      <c r="AF19" s="625"/>
      <c r="AG19" s="625"/>
      <c r="AH19" s="625"/>
      <c r="AI19" s="625"/>
      <c r="AJ19" s="625"/>
      <c r="AK19" s="625"/>
      <c r="AL19" s="626">
        <v>75.8</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2232</v>
      </c>
      <c r="BH19" s="622"/>
      <c r="BI19" s="622"/>
      <c r="BJ19" s="622"/>
      <c r="BK19" s="622"/>
      <c r="BL19" s="622"/>
      <c r="BM19" s="622"/>
      <c r="BN19" s="623"/>
      <c r="BO19" s="624">
        <v>0.2</v>
      </c>
      <c r="BP19" s="624"/>
      <c r="BQ19" s="624"/>
      <c r="BR19" s="624"/>
      <c r="BS19" s="630" t="s">
        <v>122</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218</v>
      </c>
      <c r="DA19" s="624"/>
      <c r="DB19" s="624"/>
      <c r="DC19" s="624"/>
      <c r="DD19" s="630" t="s">
        <v>218</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264</v>
      </c>
      <c r="C20" s="619"/>
      <c r="D20" s="619"/>
      <c r="E20" s="619"/>
      <c r="F20" s="619"/>
      <c r="G20" s="619"/>
      <c r="H20" s="619"/>
      <c r="I20" s="619"/>
      <c r="J20" s="619"/>
      <c r="K20" s="619"/>
      <c r="L20" s="619"/>
      <c r="M20" s="619"/>
      <c r="N20" s="619"/>
      <c r="O20" s="619"/>
      <c r="P20" s="619"/>
      <c r="Q20" s="620"/>
      <c r="R20" s="621">
        <v>631139</v>
      </c>
      <c r="S20" s="622"/>
      <c r="T20" s="622"/>
      <c r="U20" s="622"/>
      <c r="V20" s="622"/>
      <c r="W20" s="622"/>
      <c r="X20" s="622"/>
      <c r="Y20" s="623"/>
      <c r="Z20" s="624">
        <v>4.0999999999999996</v>
      </c>
      <c r="AA20" s="624"/>
      <c r="AB20" s="624"/>
      <c r="AC20" s="624"/>
      <c r="AD20" s="625" t="s">
        <v>218</v>
      </c>
      <c r="AE20" s="625"/>
      <c r="AF20" s="625"/>
      <c r="AG20" s="625"/>
      <c r="AH20" s="625"/>
      <c r="AI20" s="625"/>
      <c r="AJ20" s="625"/>
      <c r="AK20" s="625"/>
      <c r="AL20" s="626" t="s">
        <v>218</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2232</v>
      </c>
      <c r="BH20" s="622"/>
      <c r="BI20" s="622"/>
      <c r="BJ20" s="622"/>
      <c r="BK20" s="622"/>
      <c r="BL20" s="622"/>
      <c r="BM20" s="622"/>
      <c r="BN20" s="623"/>
      <c r="BO20" s="624">
        <v>0.2</v>
      </c>
      <c r="BP20" s="624"/>
      <c r="BQ20" s="624"/>
      <c r="BR20" s="624"/>
      <c r="BS20" s="630" t="s">
        <v>122</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14450909</v>
      </c>
      <c r="CS20" s="622"/>
      <c r="CT20" s="622"/>
      <c r="CU20" s="622"/>
      <c r="CV20" s="622"/>
      <c r="CW20" s="622"/>
      <c r="CX20" s="622"/>
      <c r="CY20" s="623"/>
      <c r="CZ20" s="624">
        <v>100</v>
      </c>
      <c r="DA20" s="624"/>
      <c r="DB20" s="624"/>
      <c r="DC20" s="624"/>
      <c r="DD20" s="630">
        <v>1893597</v>
      </c>
      <c r="DE20" s="622"/>
      <c r="DF20" s="622"/>
      <c r="DG20" s="622"/>
      <c r="DH20" s="622"/>
      <c r="DI20" s="622"/>
      <c r="DJ20" s="622"/>
      <c r="DK20" s="622"/>
      <c r="DL20" s="622"/>
      <c r="DM20" s="622"/>
      <c r="DN20" s="622"/>
      <c r="DO20" s="622"/>
      <c r="DP20" s="623"/>
      <c r="DQ20" s="630">
        <v>7757452</v>
      </c>
      <c r="DR20" s="622"/>
      <c r="DS20" s="622"/>
      <c r="DT20" s="622"/>
      <c r="DU20" s="622"/>
      <c r="DV20" s="622"/>
      <c r="DW20" s="622"/>
      <c r="DX20" s="622"/>
      <c r="DY20" s="622"/>
      <c r="DZ20" s="622"/>
      <c r="EA20" s="622"/>
      <c r="EB20" s="622"/>
      <c r="EC20" s="631"/>
    </row>
    <row r="21" spans="2:133" ht="11.25" customHeight="1">
      <c r="B21" s="618" t="s">
        <v>267</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218</v>
      </c>
      <c r="AA21" s="624"/>
      <c r="AB21" s="624"/>
      <c r="AC21" s="624"/>
      <c r="AD21" s="625" t="s">
        <v>122</v>
      </c>
      <c r="AE21" s="625"/>
      <c r="AF21" s="625"/>
      <c r="AG21" s="625"/>
      <c r="AH21" s="625"/>
      <c r="AI21" s="625"/>
      <c r="AJ21" s="625"/>
      <c r="AK21" s="625"/>
      <c r="AL21" s="626" t="s">
        <v>122</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v>2232</v>
      </c>
      <c r="BH21" s="622"/>
      <c r="BI21" s="622"/>
      <c r="BJ21" s="622"/>
      <c r="BK21" s="622"/>
      <c r="BL21" s="622"/>
      <c r="BM21" s="622"/>
      <c r="BN21" s="623"/>
      <c r="BO21" s="624">
        <v>0.2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269</v>
      </c>
      <c r="C22" s="619"/>
      <c r="D22" s="619"/>
      <c r="E22" s="619"/>
      <c r="F22" s="619"/>
      <c r="G22" s="619"/>
      <c r="H22" s="619"/>
      <c r="I22" s="619"/>
      <c r="J22" s="619"/>
      <c r="K22" s="619"/>
      <c r="L22" s="619"/>
      <c r="M22" s="619"/>
      <c r="N22" s="619"/>
      <c r="O22" s="619"/>
      <c r="P22" s="619"/>
      <c r="Q22" s="620"/>
      <c r="R22" s="621">
        <v>7822752</v>
      </c>
      <c r="S22" s="622"/>
      <c r="T22" s="622"/>
      <c r="U22" s="622"/>
      <c r="V22" s="622"/>
      <c r="W22" s="622"/>
      <c r="X22" s="622"/>
      <c r="Y22" s="623"/>
      <c r="Z22" s="624">
        <v>50.3</v>
      </c>
      <c r="AA22" s="624"/>
      <c r="AB22" s="624"/>
      <c r="AC22" s="624"/>
      <c r="AD22" s="625">
        <v>7191613</v>
      </c>
      <c r="AE22" s="625"/>
      <c r="AF22" s="625"/>
      <c r="AG22" s="625"/>
      <c r="AH22" s="625"/>
      <c r="AI22" s="625"/>
      <c r="AJ22" s="625"/>
      <c r="AK22" s="625"/>
      <c r="AL22" s="626">
        <v>99.9</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218</v>
      </c>
      <c r="BH22" s="622"/>
      <c r="BI22" s="622"/>
      <c r="BJ22" s="622"/>
      <c r="BK22" s="622"/>
      <c r="BL22" s="622"/>
      <c r="BM22" s="622"/>
      <c r="BN22" s="623"/>
      <c r="BO22" s="624" t="s">
        <v>218</v>
      </c>
      <c r="BP22" s="624"/>
      <c r="BQ22" s="624"/>
      <c r="BR22" s="624"/>
      <c r="BS22" s="630" t="s">
        <v>122</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272</v>
      </c>
      <c r="C23" s="619"/>
      <c r="D23" s="619"/>
      <c r="E23" s="619"/>
      <c r="F23" s="619"/>
      <c r="G23" s="619"/>
      <c r="H23" s="619"/>
      <c r="I23" s="619"/>
      <c r="J23" s="619"/>
      <c r="K23" s="619"/>
      <c r="L23" s="619"/>
      <c r="M23" s="619"/>
      <c r="N23" s="619"/>
      <c r="O23" s="619"/>
      <c r="P23" s="619"/>
      <c r="Q23" s="620"/>
      <c r="R23" s="621">
        <v>1901</v>
      </c>
      <c r="S23" s="622"/>
      <c r="T23" s="622"/>
      <c r="U23" s="622"/>
      <c r="V23" s="622"/>
      <c r="W23" s="622"/>
      <c r="X23" s="622"/>
      <c r="Y23" s="623"/>
      <c r="Z23" s="624">
        <v>0</v>
      </c>
      <c r="AA23" s="624"/>
      <c r="AB23" s="624"/>
      <c r="AC23" s="624"/>
      <c r="AD23" s="625">
        <v>1901</v>
      </c>
      <c r="AE23" s="625"/>
      <c r="AF23" s="625"/>
      <c r="AG23" s="625"/>
      <c r="AH23" s="625"/>
      <c r="AI23" s="625"/>
      <c r="AJ23" s="625"/>
      <c r="AK23" s="625"/>
      <c r="AL23" s="626">
        <v>0</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c r="B24" s="618" t="s">
        <v>279</v>
      </c>
      <c r="C24" s="619"/>
      <c r="D24" s="619"/>
      <c r="E24" s="619"/>
      <c r="F24" s="619"/>
      <c r="G24" s="619"/>
      <c r="H24" s="619"/>
      <c r="I24" s="619"/>
      <c r="J24" s="619"/>
      <c r="K24" s="619"/>
      <c r="L24" s="619"/>
      <c r="M24" s="619"/>
      <c r="N24" s="619"/>
      <c r="O24" s="619"/>
      <c r="P24" s="619"/>
      <c r="Q24" s="620"/>
      <c r="R24" s="621">
        <v>85033</v>
      </c>
      <c r="S24" s="622"/>
      <c r="T24" s="622"/>
      <c r="U24" s="622"/>
      <c r="V24" s="622"/>
      <c r="W24" s="622"/>
      <c r="X24" s="622"/>
      <c r="Y24" s="623"/>
      <c r="Z24" s="624">
        <v>0.5</v>
      </c>
      <c r="AA24" s="624"/>
      <c r="AB24" s="624"/>
      <c r="AC24" s="624"/>
      <c r="AD24" s="625" t="s">
        <v>218</v>
      </c>
      <c r="AE24" s="625"/>
      <c r="AF24" s="625"/>
      <c r="AG24" s="625"/>
      <c r="AH24" s="625"/>
      <c r="AI24" s="625"/>
      <c r="AJ24" s="625"/>
      <c r="AK24" s="625"/>
      <c r="AL24" s="626" t="s">
        <v>218</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4507584</v>
      </c>
      <c r="CS24" s="611"/>
      <c r="CT24" s="611"/>
      <c r="CU24" s="611"/>
      <c r="CV24" s="611"/>
      <c r="CW24" s="611"/>
      <c r="CX24" s="611"/>
      <c r="CY24" s="612"/>
      <c r="CZ24" s="615">
        <v>31.2</v>
      </c>
      <c r="DA24" s="616"/>
      <c r="DB24" s="616"/>
      <c r="DC24" s="635"/>
      <c r="DD24" s="654">
        <v>3459781</v>
      </c>
      <c r="DE24" s="611"/>
      <c r="DF24" s="611"/>
      <c r="DG24" s="611"/>
      <c r="DH24" s="611"/>
      <c r="DI24" s="611"/>
      <c r="DJ24" s="611"/>
      <c r="DK24" s="612"/>
      <c r="DL24" s="654">
        <v>3440044</v>
      </c>
      <c r="DM24" s="611"/>
      <c r="DN24" s="611"/>
      <c r="DO24" s="611"/>
      <c r="DP24" s="611"/>
      <c r="DQ24" s="611"/>
      <c r="DR24" s="611"/>
      <c r="DS24" s="611"/>
      <c r="DT24" s="611"/>
      <c r="DU24" s="611"/>
      <c r="DV24" s="612"/>
      <c r="DW24" s="615">
        <v>47.8</v>
      </c>
      <c r="DX24" s="616"/>
      <c r="DY24" s="616"/>
      <c r="DZ24" s="616"/>
      <c r="EA24" s="616"/>
      <c r="EB24" s="616"/>
      <c r="EC24" s="617"/>
    </row>
    <row r="25" spans="2:133" ht="11.25" customHeight="1">
      <c r="B25" s="618" t="s">
        <v>282</v>
      </c>
      <c r="C25" s="619"/>
      <c r="D25" s="619"/>
      <c r="E25" s="619"/>
      <c r="F25" s="619"/>
      <c r="G25" s="619"/>
      <c r="H25" s="619"/>
      <c r="I25" s="619"/>
      <c r="J25" s="619"/>
      <c r="K25" s="619"/>
      <c r="L25" s="619"/>
      <c r="M25" s="619"/>
      <c r="N25" s="619"/>
      <c r="O25" s="619"/>
      <c r="P25" s="619"/>
      <c r="Q25" s="620"/>
      <c r="R25" s="621">
        <v>98841</v>
      </c>
      <c r="S25" s="622"/>
      <c r="T25" s="622"/>
      <c r="U25" s="622"/>
      <c r="V25" s="622"/>
      <c r="W25" s="622"/>
      <c r="X25" s="622"/>
      <c r="Y25" s="623"/>
      <c r="Z25" s="624">
        <v>0.6</v>
      </c>
      <c r="AA25" s="624"/>
      <c r="AB25" s="624"/>
      <c r="AC25" s="624"/>
      <c r="AD25" s="625" t="s">
        <v>122</v>
      </c>
      <c r="AE25" s="625"/>
      <c r="AF25" s="625"/>
      <c r="AG25" s="625"/>
      <c r="AH25" s="625"/>
      <c r="AI25" s="625"/>
      <c r="AJ25" s="625"/>
      <c r="AK25" s="625"/>
      <c r="AL25" s="626" t="s">
        <v>218</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2119504</v>
      </c>
      <c r="CS25" s="657"/>
      <c r="CT25" s="657"/>
      <c r="CU25" s="657"/>
      <c r="CV25" s="657"/>
      <c r="CW25" s="657"/>
      <c r="CX25" s="657"/>
      <c r="CY25" s="658"/>
      <c r="CZ25" s="626">
        <v>14.7</v>
      </c>
      <c r="DA25" s="655"/>
      <c r="DB25" s="655"/>
      <c r="DC25" s="659"/>
      <c r="DD25" s="630">
        <v>1988229</v>
      </c>
      <c r="DE25" s="657"/>
      <c r="DF25" s="657"/>
      <c r="DG25" s="657"/>
      <c r="DH25" s="657"/>
      <c r="DI25" s="657"/>
      <c r="DJ25" s="657"/>
      <c r="DK25" s="658"/>
      <c r="DL25" s="630">
        <v>1972091</v>
      </c>
      <c r="DM25" s="657"/>
      <c r="DN25" s="657"/>
      <c r="DO25" s="657"/>
      <c r="DP25" s="657"/>
      <c r="DQ25" s="657"/>
      <c r="DR25" s="657"/>
      <c r="DS25" s="657"/>
      <c r="DT25" s="657"/>
      <c r="DU25" s="657"/>
      <c r="DV25" s="658"/>
      <c r="DW25" s="626">
        <v>27.4</v>
      </c>
      <c r="DX25" s="655"/>
      <c r="DY25" s="655"/>
      <c r="DZ25" s="655"/>
      <c r="EA25" s="655"/>
      <c r="EB25" s="655"/>
      <c r="EC25" s="656"/>
    </row>
    <row r="26" spans="2:133" ht="11.25" customHeight="1">
      <c r="B26" s="618" t="s">
        <v>285</v>
      </c>
      <c r="C26" s="619"/>
      <c r="D26" s="619"/>
      <c r="E26" s="619"/>
      <c r="F26" s="619"/>
      <c r="G26" s="619"/>
      <c r="H26" s="619"/>
      <c r="I26" s="619"/>
      <c r="J26" s="619"/>
      <c r="K26" s="619"/>
      <c r="L26" s="619"/>
      <c r="M26" s="619"/>
      <c r="N26" s="619"/>
      <c r="O26" s="619"/>
      <c r="P26" s="619"/>
      <c r="Q26" s="620"/>
      <c r="R26" s="621">
        <v>11998</v>
      </c>
      <c r="S26" s="622"/>
      <c r="T26" s="622"/>
      <c r="U26" s="622"/>
      <c r="V26" s="622"/>
      <c r="W26" s="622"/>
      <c r="X26" s="622"/>
      <c r="Y26" s="623"/>
      <c r="Z26" s="624">
        <v>0.1</v>
      </c>
      <c r="AA26" s="624"/>
      <c r="AB26" s="624"/>
      <c r="AC26" s="624"/>
      <c r="AD26" s="625" t="s">
        <v>218</v>
      </c>
      <c r="AE26" s="625"/>
      <c r="AF26" s="625"/>
      <c r="AG26" s="625"/>
      <c r="AH26" s="625"/>
      <c r="AI26" s="625"/>
      <c r="AJ26" s="625"/>
      <c r="AK26" s="625"/>
      <c r="AL26" s="626" t="s">
        <v>218</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218</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1257667</v>
      </c>
      <c r="CS26" s="622"/>
      <c r="CT26" s="622"/>
      <c r="CU26" s="622"/>
      <c r="CV26" s="622"/>
      <c r="CW26" s="622"/>
      <c r="CX26" s="622"/>
      <c r="CY26" s="623"/>
      <c r="CZ26" s="626">
        <v>8.6999999999999993</v>
      </c>
      <c r="DA26" s="655"/>
      <c r="DB26" s="655"/>
      <c r="DC26" s="659"/>
      <c r="DD26" s="630">
        <v>1164048</v>
      </c>
      <c r="DE26" s="622"/>
      <c r="DF26" s="622"/>
      <c r="DG26" s="622"/>
      <c r="DH26" s="622"/>
      <c r="DI26" s="622"/>
      <c r="DJ26" s="622"/>
      <c r="DK26" s="623"/>
      <c r="DL26" s="630" t="s">
        <v>122</v>
      </c>
      <c r="DM26" s="622"/>
      <c r="DN26" s="622"/>
      <c r="DO26" s="622"/>
      <c r="DP26" s="622"/>
      <c r="DQ26" s="622"/>
      <c r="DR26" s="622"/>
      <c r="DS26" s="622"/>
      <c r="DT26" s="622"/>
      <c r="DU26" s="622"/>
      <c r="DV26" s="623"/>
      <c r="DW26" s="626" t="s">
        <v>218</v>
      </c>
      <c r="DX26" s="655"/>
      <c r="DY26" s="655"/>
      <c r="DZ26" s="655"/>
      <c r="EA26" s="655"/>
      <c r="EB26" s="655"/>
      <c r="EC26" s="656"/>
    </row>
    <row r="27" spans="2:133" ht="11.25" customHeight="1">
      <c r="B27" s="618" t="s">
        <v>288</v>
      </c>
      <c r="C27" s="619"/>
      <c r="D27" s="619"/>
      <c r="E27" s="619"/>
      <c r="F27" s="619"/>
      <c r="G27" s="619"/>
      <c r="H27" s="619"/>
      <c r="I27" s="619"/>
      <c r="J27" s="619"/>
      <c r="K27" s="619"/>
      <c r="L27" s="619"/>
      <c r="M27" s="619"/>
      <c r="N27" s="619"/>
      <c r="O27" s="619"/>
      <c r="P27" s="619"/>
      <c r="Q27" s="620"/>
      <c r="R27" s="621">
        <v>2587336</v>
      </c>
      <c r="S27" s="622"/>
      <c r="T27" s="622"/>
      <c r="U27" s="622"/>
      <c r="V27" s="622"/>
      <c r="W27" s="622"/>
      <c r="X27" s="622"/>
      <c r="Y27" s="623"/>
      <c r="Z27" s="624">
        <v>16.600000000000001</v>
      </c>
      <c r="AA27" s="624"/>
      <c r="AB27" s="624"/>
      <c r="AC27" s="624"/>
      <c r="AD27" s="625" t="s">
        <v>122</v>
      </c>
      <c r="AE27" s="625"/>
      <c r="AF27" s="625"/>
      <c r="AG27" s="625"/>
      <c r="AH27" s="625"/>
      <c r="AI27" s="625"/>
      <c r="AJ27" s="625"/>
      <c r="AK27" s="625"/>
      <c r="AL27" s="626" t="s">
        <v>122</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1173849</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1269417</v>
      </c>
      <c r="CS27" s="657"/>
      <c r="CT27" s="657"/>
      <c r="CU27" s="657"/>
      <c r="CV27" s="657"/>
      <c r="CW27" s="657"/>
      <c r="CX27" s="657"/>
      <c r="CY27" s="658"/>
      <c r="CZ27" s="626">
        <v>8.8000000000000007</v>
      </c>
      <c r="DA27" s="655"/>
      <c r="DB27" s="655"/>
      <c r="DC27" s="659"/>
      <c r="DD27" s="630">
        <v>364687</v>
      </c>
      <c r="DE27" s="657"/>
      <c r="DF27" s="657"/>
      <c r="DG27" s="657"/>
      <c r="DH27" s="657"/>
      <c r="DI27" s="657"/>
      <c r="DJ27" s="657"/>
      <c r="DK27" s="658"/>
      <c r="DL27" s="630">
        <v>361088</v>
      </c>
      <c r="DM27" s="657"/>
      <c r="DN27" s="657"/>
      <c r="DO27" s="657"/>
      <c r="DP27" s="657"/>
      <c r="DQ27" s="657"/>
      <c r="DR27" s="657"/>
      <c r="DS27" s="657"/>
      <c r="DT27" s="657"/>
      <c r="DU27" s="657"/>
      <c r="DV27" s="658"/>
      <c r="DW27" s="626">
        <v>5</v>
      </c>
      <c r="DX27" s="655"/>
      <c r="DY27" s="655"/>
      <c r="DZ27" s="655"/>
      <c r="EA27" s="655"/>
      <c r="EB27" s="655"/>
      <c r="EC27" s="656"/>
    </row>
    <row r="28" spans="2:133" ht="11.25" customHeight="1">
      <c r="B28" s="663" t="s">
        <v>291</v>
      </c>
      <c r="C28" s="664"/>
      <c r="D28" s="664"/>
      <c r="E28" s="664"/>
      <c r="F28" s="664"/>
      <c r="G28" s="664"/>
      <c r="H28" s="664"/>
      <c r="I28" s="664"/>
      <c r="J28" s="664"/>
      <c r="K28" s="664"/>
      <c r="L28" s="664"/>
      <c r="M28" s="664"/>
      <c r="N28" s="664"/>
      <c r="O28" s="664"/>
      <c r="P28" s="664"/>
      <c r="Q28" s="665"/>
      <c r="R28" s="621">
        <v>8184</v>
      </c>
      <c r="S28" s="622"/>
      <c r="T28" s="622"/>
      <c r="U28" s="622"/>
      <c r="V28" s="622"/>
      <c r="W28" s="622"/>
      <c r="X28" s="622"/>
      <c r="Y28" s="623"/>
      <c r="Z28" s="624">
        <v>0.1</v>
      </c>
      <c r="AA28" s="624"/>
      <c r="AB28" s="624"/>
      <c r="AC28" s="624"/>
      <c r="AD28" s="625">
        <v>8184</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1118663</v>
      </c>
      <c r="CS28" s="622"/>
      <c r="CT28" s="622"/>
      <c r="CU28" s="622"/>
      <c r="CV28" s="622"/>
      <c r="CW28" s="622"/>
      <c r="CX28" s="622"/>
      <c r="CY28" s="623"/>
      <c r="CZ28" s="626">
        <v>7.7</v>
      </c>
      <c r="DA28" s="655"/>
      <c r="DB28" s="655"/>
      <c r="DC28" s="659"/>
      <c r="DD28" s="630">
        <v>1106865</v>
      </c>
      <c r="DE28" s="622"/>
      <c r="DF28" s="622"/>
      <c r="DG28" s="622"/>
      <c r="DH28" s="622"/>
      <c r="DI28" s="622"/>
      <c r="DJ28" s="622"/>
      <c r="DK28" s="623"/>
      <c r="DL28" s="630">
        <v>1106865</v>
      </c>
      <c r="DM28" s="622"/>
      <c r="DN28" s="622"/>
      <c r="DO28" s="622"/>
      <c r="DP28" s="622"/>
      <c r="DQ28" s="622"/>
      <c r="DR28" s="622"/>
      <c r="DS28" s="622"/>
      <c r="DT28" s="622"/>
      <c r="DU28" s="622"/>
      <c r="DV28" s="623"/>
      <c r="DW28" s="626">
        <v>15.4</v>
      </c>
      <c r="DX28" s="655"/>
      <c r="DY28" s="655"/>
      <c r="DZ28" s="655"/>
      <c r="EA28" s="655"/>
      <c r="EB28" s="655"/>
      <c r="EC28" s="656"/>
    </row>
    <row r="29" spans="2:133" ht="11.25" customHeight="1">
      <c r="B29" s="618" t="s">
        <v>293</v>
      </c>
      <c r="C29" s="619"/>
      <c r="D29" s="619"/>
      <c r="E29" s="619"/>
      <c r="F29" s="619"/>
      <c r="G29" s="619"/>
      <c r="H29" s="619"/>
      <c r="I29" s="619"/>
      <c r="J29" s="619"/>
      <c r="K29" s="619"/>
      <c r="L29" s="619"/>
      <c r="M29" s="619"/>
      <c r="N29" s="619"/>
      <c r="O29" s="619"/>
      <c r="P29" s="619"/>
      <c r="Q29" s="620"/>
      <c r="R29" s="621">
        <v>2511135</v>
      </c>
      <c r="S29" s="622"/>
      <c r="T29" s="622"/>
      <c r="U29" s="622"/>
      <c r="V29" s="622"/>
      <c r="W29" s="622"/>
      <c r="X29" s="622"/>
      <c r="Y29" s="623"/>
      <c r="Z29" s="624">
        <v>16.100000000000001</v>
      </c>
      <c r="AA29" s="624"/>
      <c r="AB29" s="624"/>
      <c r="AC29" s="624"/>
      <c r="AD29" s="625" t="s">
        <v>122</v>
      </c>
      <c r="AE29" s="625"/>
      <c r="AF29" s="625"/>
      <c r="AG29" s="625"/>
      <c r="AH29" s="625"/>
      <c r="AI29" s="625"/>
      <c r="AJ29" s="625"/>
      <c r="AK29" s="625"/>
      <c r="AL29" s="626" t="s">
        <v>122</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297</v>
      </c>
      <c r="CG29" s="637"/>
      <c r="CH29" s="637"/>
      <c r="CI29" s="637"/>
      <c r="CJ29" s="637"/>
      <c r="CK29" s="637"/>
      <c r="CL29" s="637"/>
      <c r="CM29" s="637"/>
      <c r="CN29" s="637"/>
      <c r="CO29" s="637"/>
      <c r="CP29" s="637"/>
      <c r="CQ29" s="638"/>
      <c r="CR29" s="621">
        <v>1118244</v>
      </c>
      <c r="CS29" s="657"/>
      <c r="CT29" s="657"/>
      <c r="CU29" s="657"/>
      <c r="CV29" s="657"/>
      <c r="CW29" s="657"/>
      <c r="CX29" s="657"/>
      <c r="CY29" s="658"/>
      <c r="CZ29" s="626">
        <v>7.7</v>
      </c>
      <c r="DA29" s="655"/>
      <c r="DB29" s="655"/>
      <c r="DC29" s="659"/>
      <c r="DD29" s="630">
        <v>1106446</v>
      </c>
      <c r="DE29" s="657"/>
      <c r="DF29" s="657"/>
      <c r="DG29" s="657"/>
      <c r="DH29" s="657"/>
      <c r="DI29" s="657"/>
      <c r="DJ29" s="657"/>
      <c r="DK29" s="658"/>
      <c r="DL29" s="630">
        <v>1106446</v>
      </c>
      <c r="DM29" s="657"/>
      <c r="DN29" s="657"/>
      <c r="DO29" s="657"/>
      <c r="DP29" s="657"/>
      <c r="DQ29" s="657"/>
      <c r="DR29" s="657"/>
      <c r="DS29" s="657"/>
      <c r="DT29" s="657"/>
      <c r="DU29" s="657"/>
      <c r="DV29" s="658"/>
      <c r="DW29" s="626">
        <v>15.4</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31574</v>
      </c>
      <c r="S30" s="622"/>
      <c r="T30" s="622"/>
      <c r="U30" s="622"/>
      <c r="V30" s="622"/>
      <c r="W30" s="622"/>
      <c r="X30" s="622"/>
      <c r="Y30" s="623"/>
      <c r="Z30" s="624">
        <v>0.2</v>
      </c>
      <c r="AA30" s="624"/>
      <c r="AB30" s="624"/>
      <c r="AC30" s="624"/>
      <c r="AD30" s="625" t="s">
        <v>122</v>
      </c>
      <c r="AE30" s="625"/>
      <c r="AF30" s="625"/>
      <c r="AG30" s="625"/>
      <c r="AH30" s="625"/>
      <c r="AI30" s="625"/>
      <c r="AJ30" s="625"/>
      <c r="AK30" s="625"/>
      <c r="AL30" s="626" t="s">
        <v>218</v>
      </c>
      <c r="AM30" s="627"/>
      <c r="AN30" s="627"/>
      <c r="AO30" s="628"/>
      <c r="AP30" s="669" t="s">
        <v>299</v>
      </c>
      <c r="AQ30" s="670"/>
      <c r="AR30" s="670"/>
      <c r="AS30" s="670"/>
      <c r="AT30" s="675" t="s">
        <v>300</v>
      </c>
      <c r="AU30" s="210"/>
      <c r="AV30" s="210"/>
      <c r="AW30" s="210"/>
      <c r="AX30" s="607" t="s">
        <v>176</v>
      </c>
      <c r="AY30" s="608"/>
      <c r="AZ30" s="608"/>
      <c r="BA30" s="608"/>
      <c r="BB30" s="608"/>
      <c r="BC30" s="608"/>
      <c r="BD30" s="608"/>
      <c r="BE30" s="608"/>
      <c r="BF30" s="609"/>
      <c r="BG30" s="681">
        <v>98.7</v>
      </c>
      <c r="BH30" s="682"/>
      <c r="BI30" s="682"/>
      <c r="BJ30" s="682"/>
      <c r="BK30" s="682"/>
      <c r="BL30" s="682"/>
      <c r="BM30" s="616">
        <v>93.4</v>
      </c>
      <c r="BN30" s="682"/>
      <c r="BO30" s="682"/>
      <c r="BP30" s="682"/>
      <c r="BQ30" s="683"/>
      <c r="BR30" s="681">
        <v>98.8</v>
      </c>
      <c r="BS30" s="682"/>
      <c r="BT30" s="682"/>
      <c r="BU30" s="682"/>
      <c r="BV30" s="682"/>
      <c r="BW30" s="682"/>
      <c r="BX30" s="616">
        <v>92.7</v>
      </c>
      <c r="BY30" s="682"/>
      <c r="BZ30" s="682"/>
      <c r="CA30" s="682"/>
      <c r="CB30" s="683"/>
      <c r="CD30" s="686"/>
      <c r="CE30" s="687"/>
      <c r="CF30" s="636" t="s">
        <v>301</v>
      </c>
      <c r="CG30" s="637"/>
      <c r="CH30" s="637"/>
      <c r="CI30" s="637"/>
      <c r="CJ30" s="637"/>
      <c r="CK30" s="637"/>
      <c r="CL30" s="637"/>
      <c r="CM30" s="637"/>
      <c r="CN30" s="637"/>
      <c r="CO30" s="637"/>
      <c r="CP30" s="637"/>
      <c r="CQ30" s="638"/>
      <c r="CR30" s="621">
        <v>1045408</v>
      </c>
      <c r="CS30" s="622"/>
      <c r="CT30" s="622"/>
      <c r="CU30" s="622"/>
      <c r="CV30" s="622"/>
      <c r="CW30" s="622"/>
      <c r="CX30" s="622"/>
      <c r="CY30" s="623"/>
      <c r="CZ30" s="626">
        <v>7.2</v>
      </c>
      <c r="DA30" s="655"/>
      <c r="DB30" s="655"/>
      <c r="DC30" s="659"/>
      <c r="DD30" s="630">
        <v>1033787</v>
      </c>
      <c r="DE30" s="622"/>
      <c r="DF30" s="622"/>
      <c r="DG30" s="622"/>
      <c r="DH30" s="622"/>
      <c r="DI30" s="622"/>
      <c r="DJ30" s="622"/>
      <c r="DK30" s="623"/>
      <c r="DL30" s="630">
        <v>1033787</v>
      </c>
      <c r="DM30" s="622"/>
      <c r="DN30" s="622"/>
      <c r="DO30" s="622"/>
      <c r="DP30" s="622"/>
      <c r="DQ30" s="622"/>
      <c r="DR30" s="622"/>
      <c r="DS30" s="622"/>
      <c r="DT30" s="622"/>
      <c r="DU30" s="622"/>
      <c r="DV30" s="623"/>
      <c r="DW30" s="626">
        <v>14.4</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161588</v>
      </c>
      <c r="S31" s="622"/>
      <c r="T31" s="622"/>
      <c r="U31" s="622"/>
      <c r="V31" s="622"/>
      <c r="W31" s="622"/>
      <c r="X31" s="622"/>
      <c r="Y31" s="623"/>
      <c r="Z31" s="624">
        <v>1</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98.7</v>
      </c>
      <c r="BH31" s="657"/>
      <c r="BI31" s="657"/>
      <c r="BJ31" s="657"/>
      <c r="BK31" s="657"/>
      <c r="BL31" s="657"/>
      <c r="BM31" s="627">
        <v>95</v>
      </c>
      <c r="BN31" s="679"/>
      <c r="BO31" s="679"/>
      <c r="BP31" s="679"/>
      <c r="BQ31" s="680"/>
      <c r="BR31" s="678">
        <v>98.9</v>
      </c>
      <c r="BS31" s="657"/>
      <c r="BT31" s="657"/>
      <c r="BU31" s="657"/>
      <c r="BV31" s="657"/>
      <c r="BW31" s="657"/>
      <c r="BX31" s="627">
        <v>94.7</v>
      </c>
      <c r="BY31" s="679"/>
      <c r="BZ31" s="679"/>
      <c r="CA31" s="679"/>
      <c r="CB31" s="680"/>
      <c r="CD31" s="686"/>
      <c r="CE31" s="687"/>
      <c r="CF31" s="636" t="s">
        <v>305</v>
      </c>
      <c r="CG31" s="637"/>
      <c r="CH31" s="637"/>
      <c r="CI31" s="637"/>
      <c r="CJ31" s="637"/>
      <c r="CK31" s="637"/>
      <c r="CL31" s="637"/>
      <c r="CM31" s="637"/>
      <c r="CN31" s="637"/>
      <c r="CO31" s="637"/>
      <c r="CP31" s="637"/>
      <c r="CQ31" s="638"/>
      <c r="CR31" s="621">
        <v>72836</v>
      </c>
      <c r="CS31" s="657"/>
      <c r="CT31" s="657"/>
      <c r="CU31" s="657"/>
      <c r="CV31" s="657"/>
      <c r="CW31" s="657"/>
      <c r="CX31" s="657"/>
      <c r="CY31" s="658"/>
      <c r="CZ31" s="626">
        <v>0.5</v>
      </c>
      <c r="DA31" s="655"/>
      <c r="DB31" s="655"/>
      <c r="DC31" s="659"/>
      <c r="DD31" s="630">
        <v>72659</v>
      </c>
      <c r="DE31" s="657"/>
      <c r="DF31" s="657"/>
      <c r="DG31" s="657"/>
      <c r="DH31" s="657"/>
      <c r="DI31" s="657"/>
      <c r="DJ31" s="657"/>
      <c r="DK31" s="658"/>
      <c r="DL31" s="630">
        <v>72659</v>
      </c>
      <c r="DM31" s="657"/>
      <c r="DN31" s="657"/>
      <c r="DO31" s="657"/>
      <c r="DP31" s="657"/>
      <c r="DQ31" s="657"/>
      <c r="DR31" s="657"/>
      <c r="DS31" s="657"/>
      <c r="DT31" s="657"/>
      <c r="DU31" s="657"/>
      <c r="DV31" s="658"/>
      <c r="DW31" s="626">
        <v>1</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221350</v>
      </c>
      <c r="S32" s="622"/>
      <c r="T32" s="622"/>
      <c r="U32" s="622"/>
      <c r="V32" s="622"/>
      <c r="W32" s="622"/>
      <c r="X32" s="622"/>
      <c r="Y32" s="623"/>
      <c r="Z32" s="624">
        <v>1.4</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98.5</v>
      </c>
      <c r="BH32" s="691"/>
      <c r="BI32" s="691"/>
      <c r="BJ32" s="691"/>
      <c r="BK32" s="691"/>
      <c r="BL32" s="691"/>
      <c r="BM32" s="692">
        <v>91</v>
      </c>
      <c r="BN32" s="691"/>
      <c r="BO32" s="691"/>
      <c r="BP32" s="691"/>
      <c r="BQ32" s="693"/>
      <c r="BR32" s="690">
        <v>98.7</v>
      </c>
      <c r="BS32" s="691"/>
      <c r="BT32" s="691"/>
      <c r="BU32" s="691"/>
      <c r="BV32" s="691"/>
      <c r="BW32" s="691"/>
      <c r="BX32" s="692">
        <v>89.9</v>
      </c>
      <c r="BY32" s="691"/>
      <c r="BZ32" s="691"/>
      <c r="CA32" s="691"/>
      <c r="CB32" s="693"/>
      <c r="CD32" s="688"/>
      <c r="CE32" s="689"/>
      <c r="CF32" s="636" t="s">
        <v>308</v>
      </c>
      <c r="CG32" s="637"/>
      <c r="CH32" s="637"/>
      <c r="CI32" s="637"/>
      <c r="CJ32" s="637"/>
      <c r="CK32" s="637"/>
      <c r="CL32" s="637"/>
      <c r="CM32" s="637"/>
      <c r="CN32" s="637"/>
      <c r="CO32" s="637"/>
      <c r="CP32" s="637"/>
      <c r="CQ32" s="638"/>
      <c r="CR32" s="621">
        <v>419</v>
      </c>
      <c r="CS32" s="622"/>
      <c r="CT32" s="622"/>
      <c r="CU32" s="622"/>
      <c r="CV32" s="622"/>
      <c r="CW32" s="622"/>
      <c r="CX32" s="622"/>
      <c r="CY32" s="623"/>
      <c r="CZ32" s="626">
        <v>0</v>
      </c>
      <c r="DA32" s="655"/>
      <c r="DB32" s="655"/>
      <c r="DC32" s="659"/>
      <c r="DD32" s="630">
        <v>419</v>
      </c>
      <c r="DE32" s="622"/>
      <c r="DF32" s="622"/>
      <c r="DG32" s="622"/>
      <c r="DH32" s="622"/>
      <c r="DI32" s="622"/>
      <c r="DJ32" s="622"/>
      <c r="DK32" s="623"/>
      <c r="DL32" s="630">
        <v>419</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1058477</v>
      </c>
      <c r="S33" s="622"/>
      <c r="T33" s="622"/>
      <c r="U33" s="622"/>
      <c r="V33" s="622"/>
      <c r="W33" s="622"/>
      <c r="X33" s="622"/>
      <c r="Y33" s="623"/>
      <c r="Z33" s="624">
        <v>6.8</v>
      </c>
      <c r="AA33" s="624"/>
      <c r="AB33" s="624"/>
      <c r="AC33" s="624"/>
      <c r="AD33" s="625" t="s">
        <v>122</v>
      </c>
      <c r="AE33" s="625"/>
      <c r="AF33" s="625"/>
      <c r="AG33" s="625"/>
      <c r="AH33" s="625"/>
      <c r="AI33" s="625"/>
      <c r="AJ33" s="625"/>
      <c r="AK33" s="625"/>
      <c r="AL33" s="626" t="s">
        <v>218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6018624</v>
      </c>
      <c r="CS33" s="657"/>
      <c r="CT33" s="657"/>
      <c r="CU33" s="657"/>
      <c r="CV33" s="657"/>
      <c r="CW33" s="657"/>
      <c r="CX33" s="657"/>
      <c r="CY33" s="658"/>
      <c r="CZ33" s="626">
        <v>41.6</v>
      </c>
      <c r="DA33" s="655"/>
      <c r="DB33" s="655"/>
      <c r="DC33" s="659"/>
      <c r="DD33" s="630">
        <v>3559670</v>
      </c>
      <c r="DE33" s="657"/>
      <c r="DF33" s="657"/>
      <c r="DG33" s="657"/>
      <c r="DH33" s="657"/>
      <c r="DI33" s="657"/>
      <c r="DJ33" s="657"/>
      <c r="DK33" s="658"/>
      <c r="DL33" s="630">
        <v>2951840</v>
      </c>
      <c r="DM33" s="657"/>
      <c r="DN33" s="657"/>
      <c r="DO33" s="657"/>
      <c r="DP33" s="657"/>
      <c r="DQ33" s="657"/>
      <c r="DR33" s="657"/>
      <c r="DS33" s="657"/>
      <c r="DT33" s="657"/>
      <c r="DU33" s="657"/>
      <c r="DV33" s="658"/>
      <c r="DW33" s="626">
        <v>41</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195520</v>
      </c>
      <c r="S34" s="622"/>
      <c r="T34" s="622"/>
      <c r="U34" s="622"/>
      <c r="V34" s="622"/>
      <c r="W34" s="622"/>
      <c r="X34" s="622"/>
      <c r="Y34" s="623"/>
      <c r="Z34" s="624">
        <v>1.3</v>
      </c>
      <c r="AA34" s="624"/>
      <c r="AB34" s="624"/>
      <c r="AC34" s="624"/>
      <c r="AD34" s="625">
        <v>16</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1920805</v>
      </c>
      <c r="CS34" s="622"/>
      <c r="CT34" s="622"/>
      <c r="CU34" s="622"/>
      <c r="CV34" s="622"/>
      <c r="CW34" s="622"/>
      <c r="CX34" s="622"/>
      <c r="CY34" s="623"/>
      <c r="CZ34" s="626">
        <v>13.3</v>
      </c>
      <c r="DA34" s="655"/>
      <c r="DB34" s="655"/>
      <c r="DC34" s="659"/>
      <c r="DD34" s="630">
        <v>1215940</v>
      </c>
      <c r="DE34" s="622"/>
      <c r="DF34" s="622"/>
      <c r="DG34" s="622"/>
      <c r="DH34" s="622"/>
      <c r="DI34" s="622"/>
      <c r="DJ34" s="622"/>
      <c r="DK34" s="623"/>
      <c r="DL34" s="630">
        <v>1061563</v>
      </c>
      <c r="DM34" s="622"/>
      <c r="DN34" s="622"/>
      <c r="DO34" s="622"/>
      <c r="DP34" s="622"/>
      <c r="DQ34" s="622"/>
      <c r="DR34" s="622"/>
      <c r="DS34" s="622"/>
      <c r="DT34" s="622"/>
      <c r="DU34" s="622"/>
      <c r="DV34" s="623"/>
      <c r="DW34" s="626">
        <v>14.7</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759000</v>
      </c>
      <c r="S35" s="622"/>
      <c r="T35" s="622"/>
      <c r="U35" s="622"/>
      <c r="V35" s="622"/>
      <c r="W35" s="622"/>
      <c r="X35" s="622"/>
      <c r="Y35" s="623"/>
      <c r="Z35" s="624">
        <v>4.9000000000000004</v>
      </c>
      <c r="AA35" s="624"/>
      <c r="AB35" s="624"/>
      <c r="AC35" s="624"/>
      <c r="AD35" s="625" t="s">
        <v>122</v>
      </c>
      <c r="AE35" s="625"/>
      <c r="AF35" s="625"/>
      <c r="AG35" s="625"/>
      <c r="AH35" s="625"/>
      <c r="AI35" s="625"/>
      <c r="AJ35" s="625"/>
      <c r="AK35" s="625"/>
      <c r="AL35" s="626" t="s">
        <v>122</v>
      </c>
      <c r="AM35" s="627"/>
      <c r="AN35" s="627"/>
      <c r="AO35" s="628"/>
      <c r="AP35" s="214"/>
      <c r="AQ35" s="694" t="s">
        <v>316</v>
      </c>
      <c r="AR35" s="695"/>
      <c r="AS35" s="695"/>
      <c r="AT35" s="695"/>
      <c r="AU35" s="695"/>
      <c r="AV35" s="695"/>
      <c r="AW35" s="695"/>
      <c r="AX35" s="695"/>
      <c r="AY35" s="696"/>
      <c r="AZ35" s="610">
        <v>1499567</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146120</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47038</v>
      </c>
      <c r="CS35" s="657"/>
      <c r="CT35" s="657"/>
      <c r="CU35" s="657"/>
      <c r="CV35" s="657"/>
      <c r="CW35" s="657"/>
      <c r="CX35" s="657"/>
      <c r="CY35" s="658"/>
      <c r="CZ35" s="626">
        <v>0.3</v>
      </c>
      <c r="DA35" s="655"/>
      <c r="DB35" s="655"/>
      <c r="DC35" s="659"/>
      <c r="DD35" s="630">
        <v>36299</v>
      </c>
      <c r="DE35" s="657"/>
      <c r="DF35" s="657"/>
      <c r="DG35" s="657"/>
      <c r="DH35" s="657"/>
      <c r="DI35" s="657"/>
      <c r="DJ35" s="657"/>
      <c r="DK35" s="658"/>
      <c r="DL35" s="630">
        <v>6286</v>
      </c>
      <c r="DM35" s="657"/>
      <c r="DN35" s="657"/>
      <c r="DO35" s="657"/>
      <c r="DP35" s="657"/>
      <c r="DQ35" s="657"/>
      <c r="DR35" s="657"/>
      <c r="DS35" s="657"/>
      <c r="DT35" s="657"/>
      <c r="DU35" s="657"/>
      <c r="DV35" s="658"/>
      <c r="DW35" s="626">
        <v>0.1</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218</v>
      </c>
      <c r="AA36" s="624"/>
      <c r="AB36" s="624"/>
      <c r="AC36" s="624"/>
      <c r="AD36" s="625" t="s">
        <v>122</v>
      </c>
      <c r="AE36" s="625"/>
      <c r="AF36" s="625"/>
      <c r="AG36" s="625"/>
      <c r="AH36" s="625"/>
      <c r="AI36" s="625"/>
      <c r="AJ36" s="625"/>
      <c r="AK36" s="625"/>
      <c r="AL36" s="626" t="s">
        <v>218</v>
      </c>
      <c r="AM36" s="627"/>
      <c r="AN36" s="627"/>
      <c r="AO36" s="628"/>
      <c r="AQ36" s="698" t="s">
        <v>320</v>
      </c>
      <c r="AR36" s="699"/>
      <c r="AS36" s="699"/>
      <c r="AT36" s="699"/>
      <c r="AU36" s="699"/>
      <c r="AV36" s="699"/>
      <c r="AW36" s="699"/>
      <c r="AX36" s="699"/>
      <c r="AY36" s="700"/>
      <c r="AZ36" s="621">
        <v>177000</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89176</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2396087</v>
      </c>
      <c r="CS36" s="622"/>
      <c r="CT36" s="622"/>
      <c r="CU36" s="622"/>
      <c r="CV36" s="622"/>
      <c r="CW36" s="622"/>
      <c r="CX36" s="622"/>
      <c r="CY36" s="623"/>
      <c r="CZ36" s="626">
        <v>16.600000000000001</v>
      </c>
      <c r="DA36" s="655"/>
      <c r="DB36" s="655"/>
      <c r="DC36" s="659"/>
      <c r="DD36" s="630">
        <v>1092433</v>
      </c>
      <c r="DE36" s="622"/>
      <c r="DF36" s="622"/>
      <c r="DG36" s="622"/>
      <c r="DH36" s="622"/>
      <c r="DI36" s="622"/>
      <c r="DJ36" s="622"/>
      <c r="DK36" s="623"/>
      <c r="DL36" s="630">
        <v>922390</v>
      </c>
      <c r="DM36" s="622"/>
      <c r="DN36" s="622"/>
      <c r="DO36" s="622"/>
      <c r="DP36" s="622"/>
      <c r="DQ36" s="622"/>
      <c r="DR36" s="622"/>
      <c r="DS36" s="622"/>
      <c r="DT36" s="622"/>
      <c r="DU36" s="622"/>
      <c r="DV36" s="623"/>
      <c r="DW36" s="626">
        <v>12.8</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t="s">
        <v>122</v>
      </c>
      <c r="S37" s="622"/>
      <c r="T37" s="622"/>
      <c r="U37" s="622"/>
      <c r="V37" s="622"/>
      <c r="W37" s="622"/>
      <c r="X37" s="622"/>
      <c r="Y37" s="623"/>
      <c r="Z37" s="624" t="s">
        <v>122</v>
      </c>
      <c r="AA37" s="624"/>
      <c r="AB37" s="624"/>
      <c r="AC37" s="624"/>
      <c r="AD37" s="625" t="s">
        <v>218</v>
      </c>
      <c r="AE37" s="625"/>
      <c r="AF37" s="625"/>
      <c r="AG37" s="625"/>
      <c r="AH37" s="625"/>
      <c r="AI37" s="625"/>
      <c r="AJ37" s="625"/>
      <c r="AK37" s="625"/>
      <c r="AL37" s="626" t="s">
        <v>218</v>
      </c>
      <c r="AM37" s="627"/>
      <c r="AN37" s="627"/>
      <c r="AO37" s="628"/>
      <c r="AQ37" s="698" t="s">
        <v>324</v>
      </c>
      <c r="AR37" s="699"/>
      <c r="AS37" s="699"/>
      <c r="AT37" s="699"/>
      <c r="AU37" s="699"/>
      <c r="AV37" s="699"/>
      <c r="AW37" s="699"/>
      <c r="AX37" s="699"/>
      <c r="AY37" s="700"/>
      <c r="AZ37" s="621">
        <v>171829</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2933</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313498</v>
      </c>
      <c r="CS37" s="657"/>
      <c r="CT37" s="657"/>
      <c r="CU37" s="657"/>
      <c r="CV37" s="657"/>
      <c r="CW37" s="657"/>
      <c r="CX37" s="657"/>
      <c r="CY37" s="658"/>
      <c r="CZ37" s="626">
        <v>2.2000000000000002</v>
      </c>
      <c r="DA37" s="655"/>
      <c r="DB37" s="655"/>
      <c r="DC37" s="659"/>
      <c r="DD37" s="630">
        <v>313498</v>
      </c>
      <c r="DE37" s="657"/>
      <c r="DF37" s="657"/>
      <c r="DG37" s="657"/>
      <c r="DH37" s="657"/>
      <c r="DI37" s="657"/>
      <c r="DJ37" s="657"/>
      <c r="DK37" s="658"/>
      <c r="DL37" s="630">
        <v>313498</v>
      </c>
      <c r="DM37" s="657"/>
      <c r="DN37" s="657"/>
      <c r="DO37" s="657"/>
      <c r="DP37" s="657"/>
      <c r="DQ37" s="657"/>
      <c r="DR37" s="657"/>
      <c r="DS37" s="657"/>
      <c r="DT37" s="657"/>
      <c r="DU37" s="657"/>
      <c r="DV37" s="658"/>
      <c r="DW37" s="626">
        <v>4.4000000000000004</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15554689</v>
      </c>
      <c r="S38" s="702"/>
      <c r="T38" s="702"/>
      <c r="U38" s="702"/>
      <c r="V38" s="702"/>
      <c r="W38" s="702"/>
      <c r="X38" s="702"/>
      <c r="Y38" s="703"/>
      <c r="Z38" s="704">
        <v>100</v>
      </c>
      <c r="AA38" s="704"/>
      <c r="AB38" s="704"/>
      <c r="AC38" s="704"/>
      <c r="AD38" s="705">
        <v>7201714</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71500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5081</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1322567</v>
      </c>
      <c r="CS38" s="622"/>
      <c r="CT38" s="622"/>
      <c r="CU38" s="622"/>
      <c r="CV38" s="622"/>
      <c r="CW38" s="622"/>
      <c r="CX38" s="622"/>
      <c r="CY38" s="623"/>
      <c r="CZ38" s="626">
        <v>9.1999999999999993</v>
      </c>
      <c r="DA38" s="655"/>
      <c r="DB38" s="655"/>
      <c r="DC38" s="659"/>
      <c r="DD38" s="630">
        <v>1123901</v>
      </c>
      <c r="DE38" s="622"/>
      <c r="DF38" s="622"/>
      <c r="DG38" s="622"/>
      <c r="DH38" s="622"/>
      <c r="DI38" s="622"/>
      <c r="DJ38" s="622"/>
      <c r="DK38" s="623"/>
      <c r="DL38" s="630">
        <v>961601</v>
      </c>
      <c r="DM38" s="622"/>
      <c r="DN38" s="622"/>
      <c r="DO38" s="622"/>
      <c r="DP38" s="622"/>
      <c r="DQ38" s="622"/>
      <c r="DR38" s="622"/>
      <c r="DS38" s="622"/>
      <c r="DT38" s="622"/>
      <c r="DU38" s="622"/>
      <c r="DV38" s="623"/>
      <c r="DW38" s="626">
        <v>13.4</v>
      </c>
      <c r="DX38" s="655"/>
      <c r="DY38" s="655"/>
      <c r="DZ38" s="655"/>
      <c r="EA38" s="655"/>
      <c r="EB38" s="655"/>
      <c r="EC38" s="656"/>
    </row>
    <row r="39" spans="2:133" ht="11.25" customHeight="1">
      <c r="AQ39" s="698" t="s">
        <v>331</v>
      </c>
      <c r="AR39" s="699"/>
      <c r="AS39" s="699"/>
      <c r="AT39" s="699"/>
      <c r="AU39" s="699"/>
      <c r="AV39" s="699"/>
      <c r="AW39" s="699"/>
      <c r="AX39" s="699"/>
      <c r="AY39" s="700"/>
      <c r="AZ39" s="621" t="s">
        <v>122</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110</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330387</v>
      </c>
      <c r="CS39" s="657"/>
      <c r="CT39" s="657"/>
      <c r="CU39" s="657"/>
      <c r="CV39" s="657"/>
      <c r="CW39" s="657"/>
      <c r="CX39" s="657"/>
      <c r="CY39" s="658"/>
      <c r="CZ39" s="626">
        <v>2.2999999999999998</v>
      </c>
      <c r="DA39" s="655"/>
      <c r="DB39" s="655"/>
      <c r="DC39" s="659"/>
      <c r="DD39" s="630">
        <v>91097</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335</v>
      </c>
      <c r="AR40" s="699"/>
      <c r="AS40" s="699"/>
      <c r="AT40" s="699"/>
      <c r="AU40" s="699"/>
      <c r="AV40" s="699"/>
      <c r="AW40" s="699"/>
      <c r="AX40" s="699"/>
      <c r="AY40" s="700"/>
      <c r="AZ40" s="621">
        <v>234297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143</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1740</v>
      </c>
      <c r="CS40" s="622"/>
      <c r="CT40" s="622"/>
      <c r="CU40" s="622"/>
      <c r="CV40" s="622"/>
      <c r="CW40" s="622"/>
      <c r="CX40" s="622"/>
      <c r="CY40" s="623"/>
      <c r="CZ40" s="626">
        <v>0</v>
      </c>
      <c r="DA40" s="655"/>
      <c r="DB40" s="655"/>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5"/>
      <c r="DY40" s="655"/>
      <c r="DZ40" s="655"/>
      <c r="EA40" s="655"/>
      <c r="EB40" s="655"/>
      <c r="EC40" s="656"/>
    </row>
    <row r="41" spans="2:133" ht="11.25" customHeight="1">
      <c r="AQ41" s="708" t="s">
        <v>338</v>
      </c>
      <c r="AR41" s="709"/>
      <c r="AS41" s="709"/>
      <c r="AT41" s="709"/>
      <c r="AU41" s="709"/>
      <c r="AV41" s="709"/>
      <c r="AW41" s="709"/>
      <c r="AX41" s="709"/>
      <c r="AY41" s="710"/>
      <c r="AZ41" s="701">
        <v>844941</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347</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218</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3924701</v>
      </c>
      <c r="CS42" s="622"/>
      <c r="CT42" s="622"/>
      <c r="CU42" s="622"/>
      <c r="CV42" s="622"/>
      <c r="CW42" s="622"/>
      <c r="CX42" s="622"/>
      <c r="CY42" s="623"/>
      <c r="CZ42" s="626">
        <v>27.2</v>
      </c>
      <c r="DA42" s="627"/>
      <c r="DB42" s="627"/>
      <c r="DC42" s="722"/>
      <c r="DD42" s="630">
        <v>738001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108647</v>
      </c>
      <c r="CS43" s="657"/>
      <c r="CT43" s="657"/>
      <c r="CU43" s="657"/>
      <c r="CV43" s="657"/>
      <c r="CW43" s="657"/>
      <c r="CX43" s="657"/>
      <c r="CY43" s="658"/>
      <c r="CZ43" s="626">
        <v>0.8</v>
      </c>
      <c r="DA43" s="655"/>
      <c r="DB43" s="655"/>
      <c r="DC43" s="659"/>
      <c r="DD43" s="630">
        <v>95067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296</v>
      </c>
      <c r="CE44" s="734"/>
      <c r="CF44" s="618" t="s">
        <v>346</v>
      </c>
      <c r="CG44" s="619"/>
      <c r="CH44" s="619"/>
      <c r="CI44" s="619"/>
      <c r="CJ44" s="619"/>
      <c r="CK44" s="619"/>
      <c r="CL44" s="619"/>
      <c r="CM44" s="619"/>
      <c r="CN44" s="619"/>
      <c r="CO44" s="619"/>
      <c r="CP44" s="619"/>
      <c r="CQ44" s="620"/>
      <c r="CR44" s="621">
        <v>1893597</v>
      </c>
      <c r="CS44" s="622"/>
      <c r="CT44" s="622"/>
      <c r="CU44" s="622"/>
      <c r="CV44" s="622"/>
      <c r="CW44" s="622"/>
      <c r="CX44" s="622"/>
      <c r="CY44" s="623"/>
      <c r="CZ44" s="626">
        <v>13.1</v>
      </c>
      <c r="DA44" s="627"/>
      <c r="DB44" s="627"/>
      <c r="DC44" s="722"/>
      <c r="DD44" s="630">
        <v>441335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913775</v>
      </c>
      <c r="CS45" s="657"/>
      <c r="CT45" s="657"/>
      <c r="CU45" s="657"/>
      <c r="CV45" s="657"/>
      <c r="CW45" s="657"/>
      <c r="CX45" s="657"/>
      <c r="CY45" s="658"/>
      <c r="CZ45" s="626">
        <v>6.3</v>
      </c>
      <c r="DA45" s="655"/>
      <c r="DB45" s="655"/>
      <c r="DC45" s="659"/>
      <c r="DD45" s="630">
        <v>120719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929282</v>
      </c>
      <c r="CS46" s="622"/>
      <c r="CT46" s="622"/>
      <c r="CU46" s="622"/>
      <c r="CV46" s="622"/>
      <c r="CW46" s="622"/>
      <c r="CX46" s="622"/>
      <c r="CY46" s="623"/>
      <c r="CZ46" s="626">
        <v>6.4</v>
      </c>
      <c r="DA46" s="627"/>
      <c r="DB46" s="627"/>
      <c r="DC46" s="722"/>
      <c r="DD46" s="630">
        <v>271904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2031104</v>
      </c>
      <c r="CS47" s="657"/>
      <c r="CT47" s="657"/>
      <c r="CU47" s="657"/>
      <c r="CV47" s="657"/>
      <c r="CW47" s="657"/>
      <c r="CX47" s="657"/>
      <c r="CY47" s="658"/>
      <c r="CZ47" s="626">
        <v>14.1</v>
      </c>
      <c r="DA47" s="655"/>
      <c r="DB47" s="655"/>
      <c r="DC47" s="659"/>
      <c r="DD47" s="630">
        <v>296666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218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14450909</v>
      </c>
      <c r="CS49" s="691"/>
      <c r="CT49" s="691"/>
      <c r="CU49" s="691"/>
      <c r="CV49" s="691"/>
      <c r="CW49" s="691"/>
      <c r="CX49" s="691"/>
      <c r="CY49" s="723"/>
      <c r="CZ49" s="706">
        <v>100</v>
      </c>
      <c r="DA49" s="724"/>
      <c r="DB49" s="724"/>
      <c r="DC49" s="725"/>
      <c r="DD49" s="726">
        <v>7757452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Odq7ijJ4t+DMGZ0pHRkLn3L/10Y3rLFrNPdJOa6WjNazsDsBY99IW1l4z2rU2Fq085exV730WpYSCtXhEv1hA==" saltValue="sPxBCHhQcqycu874pw9q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15549</v>
      </c>
      <c r="R7" s="757"/>
      <c r="S7" s="757"/>
      <c r="T7" s="757"/>
      <c r="U7" s="757"/>
      <c r="V7" s="757">
        <v>14450</v>
      </c>
      <c r="W7" s="757"/>
      <c r="X7" s="757"/>
      <c r="Y7" s="757"/>
      <c r="Z7" s="757"/>
      <c r="AA7" s="757">
        <v>1099</v>
      </c>
      <c r="AB7" s="757"/>
      <c r="AC7" s="757"/>
      <c r="AD7" s="757"/>
      <c r="AE7" s="758"/>
      <c r="AF7" s="759">
        <v>676</v>
      </c>
      <c r="AG7" s="760"/>
      <c r="AH7" s="760"/>
      <c r="AI7" s="760"/>
      <c r="AJ7" s="761"/>
      <c r="AK7" s="796">
        <v>221</v>
      </c>
      <c r="AL7" s="797"/>
      <c r="AM7" s="797"/>
      <c r="AN7" s="797"/>
      <c r="AO7" s="797"/>
      <c r="AP7" s="797">
        <v>8801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573</v>
      </c>
      <c r="BT7" s="801"/>
      <c r="BU7" s="801"/>
      <c r="BV7" s="801"/>
      <c r="BW7" s="801"/>
      <c r="BX7" s="801"/>
      <c r="BY7" s="801"/>
      <c r="BZ7" s="801"/>
      <c r="CA7" s="801"/>
      <c r="CB7" s="801"/>
      <c r="CC7" s="801"/>
      <c r="CD7" s="801"/>
      <c r="CE7" s="801"/>
      <c r="CF7" s="801"/>
      <c r="CG7" s="802"/>
      <c r="CH7" s="793">
        <v>-6</v>
      </c>
      <c r="CI7" s="794"/>
      <c r="CJ7" s="794"/>
      <c r="CK7" s="794"/>
      <c r="CL7" s="795"/>
      <c r="CM7" s="793">
        <v>60</v>
      </c>
      <c r="CN7" s="794"/>
      <c r="CO7" s="794"/>
      <c r="CP7" s="794"/>
      <c r="CQ7" s="795"/>
      <c r="CR7" s="793">
        <v>10</v>
      </c>
      <c r="CS7" s="794"/>
      <c r="CT7" s="794"/>
      <c r="CU7" s="794"/>
      <c r="CV7" s="795"/>
      <c r="CW7" s="793" t="s">
        <v>578</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5</v>
      </c>
      <c r="R8" s="781"/>
      <c r="S8" s="781"/>
      <c r="T8" s="781"/>
      <c r="U8" s="781"/>
      <c r="V8" s="781">
        <v>0.6</v>
      </c>
      <c r="W8" s="781"/>
      <c r="X8" s="781"/>
      <c r="Y8" s="781"/>
      <c r="Z8" s="781"/>
      <c r="AA8" s="781">
        <v>5</v>
      </c>
      <c r="AB8" s="781"/>
      <c r="AC8" s="781"/>
      <c r="AD8" s="781"/>
      <c r="AE8" s="782"/>
      <c r="AF8" s="783">
        <v>5</v>
      </c>
      <c r="AG8" s="784"/>
      <c r="AH8" s="784"/>
      <c r="AI8" s="784"/>
      <c r="AJ8" s="785"/>
      <c r="AK8" s="786" t="s">
        <v>566</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574</v>
      </c>
      <c r="BT8" s="791"/>
      <c r="BU8" s="791"/>
      <c r="BV8" s="791"/>
      <c r="BW8" s="791"/>
      <c r="BX8" s="791"/>
      <c r="BY8" s="791"/>
      <c r="BZ8" s="791"/>
      <c r="CA8" s="791"/>
      <c r="CB8" s="791"/>
      <c r="CC8" s="791"/>
      <c r="CD8" s="791"/>
      <c r="CE8" s="791"/>
      <c r="CF8" s="791"/>
      <c r="CG8" s="792"/>
      <c r="CH8" s="803">
        <v>-15</v>
      </c>
      <c r="CI8" s="804"/>
      <c r="CJ8" s="804"/>
      <c r="CK8" s="804"/>
      <c r="CL8" s="805"/>
      <c r="CM8" s="803">
        <v>-18</v>
      </c>
      <c r="CN8" s="804"/>
      <c r="CO8" s="804"/>
      <c r="CP8" s="804"/>
      <c r="CQ8" s="805"/>
      <c r="CR8" s="803">
        <v>2</v>
      </c>
      <c r="CS8" s="804"/>
      <c r="CT8" s="804"/>
      <c r="CU8" s="804"/>
      <c r="CV8" s="805"/>
      <c r="CW8" s="803" t="s">
        <v>578</v>
      </c>
      <c r="CX8" s="804"/>
      <c r="CY8" s="804"/>
      <c r="CZ8" s="804"/>
      <c r="DA8" s="805"/>
      <c r="DB8" s="803" t="s">
        <v>578</v>
      </c>
      <c r="DC8" s="804"/>
      <c r="DD8" s="804"/>
      <c r="DE8" s="804"/>
      <c r="DF8" s="805"/>
      <c r="DG8" s="803" t="s">
        <v>578</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575</v>
      </c>
      <c r="BT9" s="791"/>
      <c r="BU9" s="791"/>
      <c r="BV9" s="791"/>
      <c r="BW9" s="791"/>
      <c r="BX9" s="791"/>
      <c r="BY9" s="791"/>
      <c r="BZ9" s="791"/>
      <c r="CA9" s="791"/>
      <c r="CB9" s="791"/>
      <c r="CC9" s="791"/>
      <c r="CD9" s="791"/>
      <c r="CE9" s="791"/>
      <c r="CF9" s="791"/>
      <c r="CG9" s="792"/>
      <c r="CH9" s="803">
        <v>-4</v>
      </c>
      <c r="CI9" s="804"/>
      <c r="CJ9" s="804"/>
      <c r="CK9" s="804"/>
      <c r="CL9" s="805"/>
      <c r="CM9" s="803">
        <v>119</v>
      </c>
      <c r="CN9" s="804"/>
      <c r="CO9" s="804"/>
      <c r="CP9" s="804"/>
      <c r="CQ9" s="805"/>
      <c r="CR9" s="803">
        <v>30</v>
      </c>
      <c r="CS9" s="804"/>
      <c r="CT9" s="804"/>
      <c r="CU9" s="804"/>
      <c r="CV9" s="805"/>
      <c r="CW9" s="803">
        <v>6</v>
      </c>
      <c r="CX9" s="804"/>
      <c r="CY9" s="804"/>
      <c r="CZ9" s="804"/>
      <c r="DA9" s="805"/>
      <c r="DB9" s="803" t="s">
        <v>578</v>
      </c>
      <c r="DC9" s="804"/>
      <c r="DD9" s="804"/>
      <c r="DE9" s="804"/>
      <c r="DF9" s="805"/>
      <c r="DG9" s="803" t="s">
        <v>578</v>
      </c>
      <c r="DH9" s="804"/>
      <c r="DI9" s="804"/>
      <c r="DJ9" s="804"/>
      <c r="DK9" s="805"/>
      <c r="DL9" s="803" t="s">
        <v>578</v>
      </c>
      <c r="DM9" s="804"/>
      <c r="DN9" s="804"/>
      <c r="DO9" s="804"/>
      <c r="DP9" s="805"/>
      <c r="DQ9" s="803" t="s">
        <v>579</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576</v>
      </c>
      <c r="BT10" s="791"/>
      <c r="BU10" s="791"/>
      <c r="BV10" s="791"/>
      <c r="BW10" s="791"/>
      <c r="BX10" s="791"/>
      <c r="BY10" s="791"/>
      <c r="BZ10" s="791"/>
      <c r="CA10" s="791"/>
      <c r="CB10" s="791"/>
      <c r="CC10" s="791"/>
      <c r="CD10" s="791"/>
      <c r="CE10" s="791"/>
      <c r="CF10" s="791"/>
      <c r="CG10" s="792"/>
      <c r="CH10" s="803">
        <v>3</v>
      </c>
      <c r="CI10" s="804"/>
      <c r="CJ10" s="804"/>
      <c r="CK10" s="804"/>
      <c r="CL10" s="805"/>
      <c r="CM10" s="803">
        <v>110</v>
      </c>
      <c r="CN10" s="804"/>
      <c r="CO10" s="804"/>
      <c r="CP10" s="804"/>
      <c r="CQ10" s="805"/>
      <c r="CR10" s="803">
        <v>3</v>
      </c>
      <c r="CS10" s="804"/>
      <c r="CT10" s="804"/>
      <c r="CU10" s="804"/>
      <c r="CV10" s="805"/>
      <c r="CW10" s="803" t="s">
        <v>578</v>
      </c>
      <c r="CX10" s="804"/>
      <c r="CY10" s="804"/>
      <c r="CZ10" s="804"/>
      <c r="DA10" s="805"/>
      <c r="DB10" s="803" t="s">
        <v>578</v>
      </c>
      <c r="DC10" s="804"/>
      <c r="DD10" s="804"/>
      <c r="DE10" s="804"/>
      <c r="DF10" s="805"/>
      <c r="DG10" s="803" t="s">
        <v>578</v>
      </c>
      <c r="DH10" s="804"/>
      <c r="DI10" s="804"/>
      <c r="DJ10" s="804"/>
      <c r="DK10" s="805"/>
      <c r="DL10" s="803" t="s">
        <v>578</v>
      </c>
      <c r="DM10" s="804"/>
      <c r="DN10" s="804"/>
      <c r="DO10" s="804"/>
      <c r="DP10" s="805"/>
      <c r="DQ10" s="803" t="s">
        <v>578</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577</v>
      </c>
      <c r="BT11" s="791"/>
      <c r="BU11" s="791"/>
      <c r="BV11" s="791"/>
      <c r="BW11" s="791"/>
      <c r="BX11" s="791"/>
      <c r="BY11" s="791"/>
      <c r="BZ11" s="791"/>
      <c r="CA11" s="791"/>
      <c r="CB11" s="791"/>
      <c r="CC11" s="791"/>
      <c r="CD11" s="791"/>
      <c r="CE11" s="791"/>
      <c r="CF11" s="791"/>
      <c r="CG11" s="792"/>
      <c r="CH11" s="803">
        <v>2</v>
      </c>
      <c r="CI11" s="804"/>
      <c r="CJ11" s="804"/>
      <c r="CK11" s="804"/>
      <c r="CL11" s="805"/>
      <c r="CM11" s="803">
        <v>-25</v>
      </c>
      <c r="CN11" s="804"/>
      <c r="CO11" s="804"/>
      <c r="CP11" s="804"/>
      <c r="CQ11" s="805"/>
      <c r="CR11" s="803">
        <v>100</v>
      </c>
      <c r="CS11" s="804"/>
      <c r="CT11" s="804"/>
      <c r="CU11" s="804"/>
      <c r="CV11" s="805"/>
      <c r="CW11" s="803" t="s">
        <v>578</v>
      </c>
      <c r="CX11" s="804"/>
      <c r="CY11" s="804"/>
      <c r="CZ11" s="804"/>
      <c r="DA11" s="805"/>
      <c r="DB11" s="803">
        <v>21</v>
      </c>
      <c r="DC11" s="804"/>
      <c r="DD11" s="804"/>
      <c r="DE11" s="804"/>
      <c r="DF11" s="805"/>
      <c r="DG11" s="803" t="s">
        <v>578</v>
      </c>
      <c r="DH11" s="804"/>
      <c r="DI11" s="804"/>
      <c r="DJ11" s="804"/>
      <c r="DK11" s="805"/>
      <c r="DL11" s="803" t="s">
        <v>578</v>
      </c>
      <c r="DM11" s="804"/>
      <c r="DN11" s="804"/>
      <c r="DO11" s="804"/>
      <c r="DP11" s="805"/>
      <c r="DQ11" s="803" t="s">
        <v>578</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377</v>
      </c>
      <c r="B23" s="812" t="s">
        <v>378</v>
      </c>
      <c r="C23" s="813"/>
      <c r="D23" s="813"/>
      <c r="E23" s="813"/>
      <c r="F23" s="813"/>
      <c r="G23" s="813"/>
      <c r="H23" s="813"/>
      <c r="I23" s="813"/>
      <c r="J23" s="813"/>
      <c r="K23" s="813"/>
      <c r="L23" s="813"/>
      <c r="M23" s="813"/>
      <c r="N23" s="813"/>
      <c r="O23" s="813"/>
      <c r="P23" s="814"/>
      <c r="Q23" s="815">
        <v>15554</v>
      </c>
      <c r="R23" s="816"/>
      <c r="S23" s="816"/>
      <c r="T23" s="816"/>
      <c r="U23" s="816"/>
      <c r="V23" s="816">
        <v>14451</v>
      </c>
      <c r="W23" s="816"/>
      <c r="X23" s="816"/>
      <c r="Y23" s="816"/>
      <c r="Z23" s="816"/>
      <c r="AA23" s="816">
        <v>1104</v>
      </c>
      <c r="AB23" s="816"/>
      <c r="AC23" s="816"/>
      <c r="AD23" s="816"/>
      <c r="AE23" s="817"/>
      <c r="AF23" s="818">
        <v>681</v>
      </c>
      <c r="AG23" s="816"/>
      <c r="AH23" s="816"/>
      <c r="AI23" s="816"/>
      <c r="AJ23" s="819"/>
      <c r="AK23" s="820"/>
      <c r="AL23" s="821"/>
      <c r="AM23" s="821"/>
      <c r="AN23" s="821"/>
      <c r="AO23" s="821"/>
      <c r="AP23" s="816">
        <v>8801</v>
      </c>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390</v>
      </c>
      <c r="C28" s="754"/>
      <c r="D28" s="754"/>
      <c r="E28" s="754"/>
      <c r="F28" s="754"/>
      <c r="G28" s="754"/>
      <c r="H28" s="754"/>
      <c r="I28" s="754"/>
      <c r="J28" s="754"/>
      <c r="K28" s="754"/>
      <c r="L28" s="754"/>
      <c r="M28" s="754"/>
      <c r="N28" s="754"/>
      <c r="O28" s="754"/>
      <c r="P28" s="755"/>
      <c r="Q28" s="844">
        <v>3147</v>
      </c>
      <c r="R28" s="845"/>
      <c r="S28" s="845"/>
      <c r="T28" s="845"/>
      <c r="U28" s="845"/>
      <c r="V28" s="845">
        <v>3000</v>
      </c>
      <c r="W28" s="845"/>
      <c r="X28" s="845"/>
      <c r="Y28" s="845"/>
      <c r="Z28" s="845"/>
      <c r="AA28" s="845">
        <v>146</v>
      </c>
      <c r="AB28" s="845"/>
      <c r="AC28" s="845"/>
      <c r="AD28" s="845"/>
      <c r="AE28" s="846"/>
      <c r="AF28" s="847">
        <v>146</v>
      </c>
      <c r="AG28" s="845"/>
      <c r="AH28" s="845"/>
      <c r="AI28" s="845"/>
      <c r="AJ28" s="848"/>
      <c r="AK28" s="849">
        <v>199</v>
      </c>
      <c r="AL28" s="840"/>
      <c r="AM28" s="840"/>
      <c r="AN28" s="840"/>
      <c r="AO28" s="840"/>
      <c r="AP28" s="840" t="s">
        <v>566</v>
      </c>
      <c r="AQ28" s="840"/>
      <c r="AR28" s="840"/>
      <c r="AS28" s="840"/>
      <c r="AT28" s="840"/>
      <c r="AU28" s="840" t="s">
        <v>566</v>
      </c>
      <c r="AV28" s="840"/>
      <c r="AW28" s="840"/>
      <c r="AX28" s="840"/>
      <c r="AY28" s="840"/>
      <c r="AZ28" s="841" t="s">
        <v>566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391</v>
      </c>
      <c r="C29" s="778"/>
      <c r="D29" s="778"/>
      <c r="E29" s="778"/>
      <c r="F29" s="778"/>
      <c r="G29" s="778"/>
      <c r="H29" s="778"/>
      <c r="I29" s="778"/>
      <c r="J29" s="778"/>
      <c r="K29" s="778"/>
      <c r="L29" s="778"/>
      <c r="M29" s="778"/>
      <c r="N29" s="778"/>
      <c r="O29" s="778"/>
      <c r="P29" s="779"/>
      <c r="Q29" s="780">
        <v>2847</v>
      </c>
      <c r="R29" s="781"/>
      <c r="S29" s="781"/>
      <c r="T29" s="781"/>
      <c r="U29" s="781"/>
      <c r="V29" s="781">
        <v>2738</v>
      </c>
      <c r="W29" s="781"/>
      <c r="X29" s="781"/>
      <c r="Y29" s="781"/>
      <c r="Z29" s="781"/>
      <c r="AA29" s="781">
        <v>109</v>
      </c>
      <c r="AB29" s="781"/>
      <c r="AC29" s="781"/>
      <c r="AD29" s="781"/>
      <c r="AE29" s="782"/>
      <c r="AF29" s="783">
        <v>109</v>
      </c>
      <c r="AG29" s="784"/>
      <c r="AH29" s="784"/>
      <c r="AI29" s="784"/>
      <c r="AJ29" s="785"/>
      <c r="AK29" s="852">
        <v>385</v>
      </c>
      <c r="AL29" s="853"/>
      <c r="AM29" s="853"/>
      <c r="AN29" s="853"/>
      <c r="AO29" s="853"/>
      <c r="AP29" s="853" t="s">
        <v>567</v>
      </c>
      <c r="AQ29" s="853"/>
      <c r="AR29" s="853"/>
      <c r="AS29" s="853"/>
      <c r="AT29" s="853"/>
      <c r="AU29" s="853" t="s">
        <v>566</v>
      </c>
      <c r="AV29" s="853"/>
      <c r="AW29" s="853"/>
      <c r="AX29" s="853"/>
      <c r="AY29" s="853"/>
      <c r="AZ29" s="854" t="s">
        <v>566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392</v>
      </c>
      <c r="C30" s="778"/>
      <c r="D30" s="778"/>
      <c r="E30" s="778"/>
      <c r="F30" s="778"/>
      <c r="G30" s="778"/>
      <c r="H30" s="778"/>
      <c r="I30" s="778"/>
      <c r="J30" s="778"/>
      <c r="K30" s="778"/>
      <c r="L30" s="778"/>
      <c r="M30" s="778"/>
      <c r="N30" s="778"/>
      <c r="O30" s="778"/>
      <c r="P30" s="779"/>
      <c r="Q30" s="780">
        <v>232</v>
      </c>
      <c r="R30" s="781"/>
      <c r="S30" s="781"/>
      <c r="T30" s="781"/>
      <c r="U30" s="781"/>
      <c r="V30" s="781">
        <v>227</v>
      </c>
      <c r="W30" s="781"/>
      <c r="X30" s="781"/>
      <c r="Y30" s="781"/>
      <c r="Z30" s="781"/>
      <c r="AA30" s="781">
        <v>6</v>
      </c>
      <c r="AB30" s="781"/>
      <c r="AC30" s="781"/>
      <c r="AD30" s="781"/>
      <c r="AE30" s="782"/>
      <c r="AF30" s="783">
        <v>6</v>
      </c>
      <c r="AG30" s="784"/>
      <c r="AH30" s="784"/>
      <c r="AI30" s="784"/>
      <c r="AJ30" s="785"/>
      <c r="AK30" s="852">
        <v>102</v>
      </c>
      <c r="AL30" s="853"/>
      <c r="AM30" s="853"/>
      <c r="AN30" s="853"/>
      <c r="AO30" s="853"/>
      <c r="AP30" s="853" t="s">
        <v>567</v>
      </c>
      <c r="AQ30" s="853"/>
      <c r="AR30" s="853"/>
      <c r="AS30" s="853"/>
      <c r="AT30" s="853"/>
      <c r="AU30" s="853" t="s">
        <v>566</v>
      </c>
      <c r="AV30" s="853"/>
      <c r="AW30" s="853"/>
      <c r="AX30" s="853"/>
      <c r="AY30" s="853"/>
      <c r="AZ30" s="854" t="s">
        <v>567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393</v>
      </c>
      <c r="C31" s="778"/>
      <c r="D31" s="778"/>
      <c r="E31" s="778"/>
      <c r="F31" s="778"/>
      <c r="G31" s="778"/>
      <c r="H31" s="778"/>
      <c r="I31" s="778"/>
      <c r="J31" s="778"/>
      <c r="K31" s="778"/>
      <c r="L31" s="778"/>
      <c r="M31" s="778"/>
      <c r="N31" s="778"/>
      <c r="O31" s="778"/>
      <c r="P31" s="779"/>
      <c r="Q31" s="780">
        <v>83</v>
      </c>
      <c r="R31" s="781"/>
      <c r="S31" s="781"/>
      <c r="T31" s="781"/>
      <c r="U31" s="781"/>
      <c r="V31" s="781">
        <v>66</v>
      </c>
      <c r="W31" s="781"/>
      <c r="X31" s="781"/>
      <c r="Y31" s="781"/>
      <c r="Z31" s="781"/>
      <c r="AA31" s="781">
        <v>17</v>
      </c>
      <c r="AB31" s="781"/>
      <c r="AC31" s="781"/>
      <c r="AD31" s="781"/>
      <c r="AE31" s="782"/>
      <c r="AF31" s="783">
        <v>203</v>
      </c>
      <c r="AG31" s="784"/>
      <c r="AH31" s="784"/>
      <c r="AI31" s="784"/>
      <c r="AJ31" s="785"/>
      <c r="AK31" s="852" t="s">
        <v>565</v>
      </c>
      <c r="AL31" s="853"/>
      <c r="AM31" s="853"/>
      <c r="AN31" s="853"/>
      <c r="AO31" s="853"/>
      <c r="AP31" s="853">
        <v>207</v>
      </c>
      <c r="AQ31" s="853"/>
      <c r="AR31" s="853"/>
      <c r="AS31" s="853"/>
      <c r="AT31" s="853"/>
      <c r="AU31" s="853" t="s">
        <v>566</v>
      </c>
      <c r="AV31" s="853"/>
      <c r="AW31" s="853"/>
      <c r="AX31" s="853"/>
      <c r="AY31" s="853"/>
      <c r="AZ31" s="854" t="s">
        <v>566</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1077</v>
      </c>
      <c r="R32" s="781"/>
      <c r="S32" s="781"/>
      <c r="T32" s="781"/>
      <c r="U32" s="781"/>
      <c r="V32" s="781">
        <v>966</v>
      </c>
      <c r="W32" s="781"/>
      <c r="X32" s="781"/>
      <c r="Y32" s="781"/>
      <c r="Z32" s="781"/>
      <c r="AA32" s="781">
        <v>111</v>
      </c>
      <c r="AB32" s="781"/>
      <c r="AC32" s="781"/>
      <c r="AD32" s="781"/>
      <c r="AE32" s="782"/>
      <c r="AF32" s="783">
        <v>899</v>
      </c>
      <c r="AG32" s="784"/>
      <c r="AH32" s="784"/>
      <c r="AI32" s="784"/>
      <c r="AJ32" s="785"/>
      <c r="AK32" s="852">
        <v>177</v>
      </c>
      <c r="AL32" s="853"/>
      <c r="AM32" s="853"/>
      <c r="AN32" s="853"/>
      <c r="AO32" s="853"/>
      <c r="AP32" s="853">
        <v>1197</v>
      </c>
      <c r="AQ32" s="853"/>
      <c r="AR32" s="853"/>
      <c r="AS32" s="853"/>
      <c r="AT32" s="853"/>
      <c r="AU32" s="853">
        <v>1197</v>
      </c>
      <c r="AV32" s="853"/>
      <c r="AW32" s="853"/>
      <c r="AX32" s="853"/>
      <c r="AY32" s="853"/>
      <c r="AZ32" s="854" t="s">
        <v>567</v>
      </c>
      <c r="BA32" s="854"/>
      <c r="BB32" s="854"/>
      <c r="BC32" s="854"/>
      <c r="BD32" s="854"/>
      <c r="BE32" s="850" t="s">
        <v>394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854</v>
      </c>
      <c r="R33" s="781"/>
      <c r="S33" s="781"/>
      <c r="T33" s="781"/>
      <c r="U33" s="781"/>
      <c r="V33" s="781">
        <v>841</v>
      </c>
      <c r="W33" s="781"/>
      <c r="X33" s="781"/>
      <c r="Y33" s="781"/>
      <c r="Z33" s="781"/>
      <c r="AA33" s="781">
        <v>13</v>
      </c>
      <c r="AB33" s="781"/>
      <c r="AC33" s="781"/>
      <c r="AD33" s="781"/>
      <c r="AE33" s="782"/>
      <c r="AF33" s="783">
        <v>5</v>
      </c>
      <c r="AG33" s="784"/>
      <c r="AH33" s="784"/>
      <c r="AI33" s="784"/>
      <c r="AJ33" s="785"/>
      <c r="AK33" s="852">
        <v>172</v>
      </c>
      <c r="AL33" s="853"/>
      <c r="AM33" s="853"/>
      <c r="AN33" s="853"/>
      <c r="AO33" s="853"/>
      <c r="AP33" s="853">
        <v>1990</v>
      </c>
      <c r="AQ33" s="853"/>
      <c r="AR33" s="853"/>
      <c r="AS33" s="853"/>
      <c r="AT33" s="853"/>
      <c r="AU33" s="853">
        <v>1479</v>
      </c>
      <c r="AV33" s="853"/>
      <c r="AW33" s="853"/>
      <c r="AX33" s="853"/>
      <c r="AY33" s="853"/>
      <c r="AZ33" s="854" t="s">
        <v>566</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398</v>
      </c>
      <c r="C34" s="778"/>
      <c r="D34" s="778"/>
      <c r="E34" s="778"/>
      <c r="F34" s="778"/>
      <c r="G34" s="778"/>
      <c r="H34" s="778"/>
      <c r="I34" s="778"/>
      <c r="J34" s="778"/>
      <c r="K34" s="778"/>
      <c r="L34" s="778"/>
      <c r="M34" s="778"/>
      <c r="N34" s="778"/>
      <c r="O34" s="778"/>
      <c r="P34" s="779"/>
      <c r="Q34" s="780">
        <v>82</v>
      </c>
      <c r="R34" s="781"/>
      <c r="S34" s="781"/>
      <c r="T34" s="781"/>
      <c r="U34" s="781"/>
      <c r="V34" s="781">
        <v>71</v>
      </c>
      <c r="W34" s="781"/>
      <c r="X34" s="781"/>
      <c r="Y34" s="781"/>
      <c r="Z34" s="781"/>
      <c r="AA34" s="781">
        <v>11</v>
      </c>
      <c r="AB34" s="781"/>
      <c r="AC34" s="781"/>
      <c r="AD34" s="781"/>
      <c r="AE34" s="782"/>
      <c r="AF34" s="783">
        <v>10</v>
      </c>
      <c r="AG34" s="784"/>
      <c r="AH34" s="784"/>
      <c r="AI34" s="784"/>
      <c r="AJ34" s="785"/>
      <c r="AK34" s="852">
        <v>72</v>
      </c>
      <c r="AL34" s="853"/>
      <c r="AM34" s="853"/>
      <c r="AN34" s="853"/>
      <c r="AO34" s="853"/>
      <c r="AP34" s="853">
        <v>235</v>
      </c>
      <c r="AQ34" s="853"/>
      <c r="AR34" s="853"/>
      <c r="AS34" s="853"/>
      <c r="AT34" s="853"/>
      <c r="AU34" s="853">
        <v>235</v>
      </c>
      <c r="AV34" s="853"/>
      <c r="AW34" s="853"/>
      <c r="AX34" s="853"/>
      <c r="AY34" s="853"/>
      <c r="AZ34" s="854" t="s">
        <v>566</v>
      </c>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377</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1378</v>
      </c>
      <c r="AG63" s="864"/>
      <c r="AH63" s="864"/>
      <c r="AI63" s="864"/>
      <c r="AJ63" s="865"/>
      <c r="AK63" s="866"/>
      <c r="AL63" s="861"/>
      <c r="AM63" s="861"/>
      <c r="AN63" s="861"/>
      <c r="AO63" s="861"/>
      <c r="AP63" s="864">
        <v>3629</v>
      </c>
      <c r="AQ63" s="864"/>
      <c r="AR63" s="864"/>
      <c r="AS63" s="864"/>
      <c r="AT63" s="864"/>
      <c r="AU63" s="864">
        <v>2911</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383</v>
      </c>
      <c r="W66" s="740"/>
      <c r="X66" s="740"/>
      <c r="Y66" s="740"/>
      <c r="Z66" s="741"/>
      <c r="AA66" s="739" t="s">
        <v>384</v>
      </c>
      <c r="AB66" s="740"/>
      <c r="AC66" s="740"/>
      <c r="AD66" s="740"/>
      <c r="AE66" s="741"/>
      <c r="AF66" s="874" t="s">
        <v>404</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568</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566</v>
      </c>
      <c r="AQ68" s="888"/>
      <c r="AR68" s="888"/>
      <c r="AS68" s="888"/>
      <c r="AT68" s="888"/>
      <c r="AU68" s="888" t="s">
        <v>566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569</v>
      </c>
      <c r="C69" s="896"/>
      <c r="D69" s="896"/>
      <c r="E69" s="896"/>
      <c r="F69" s="896"/>
      <c r="G69" s="896"/>
      <c r="H69" s="896"/>
      <c r="I69" s="896"/>
      <c r="J69" s="896"/>
      <c r="K69" s="896"/>
      <c r="L69" s="896"/>
      <c r="M69" s="896"/>
      <c r="N69" s="896"/>
      <c r="O69" s="896"/>
      <c r="P69" s="897"/>
      <c r="Q69" s="898">
        <v>990</v>
      </c>
      <c r="R69" s="853"/>
      <c r="S69" s="853"/>
      <c r="T69" s="853"/>
      <c r="U69" s="853"/>
      <c r="V69" s="853">
        <v>975</v>
      </c>
      <c r="W69" s="853"/>
      <c r="X69" s="853"/>
      <c r="Y69" s="853"/>
      <c r="Z69" s="853"/>
      <c r="AA69" s="853">
        <v>15</v>
      </c>
      <c r="AB69" s="853"/>
      <c r="AC69" s="853"/>
      <c r="AD69" s="853"/>
      <c r="AE69" s="853"/>
      <c r="AF69" s="853">
        <v>15</v>
      </c>
      <c r="AG69" s="853"/>
      <c r="AH69" s="853"/>
      <c r="AI69" s="853"/>
      <c r="AJ69" s="853"/>
      <c r="AK69" s="853">
        <v>70</v>
      </c>
      <c r="AL69" s="853"/>
      <c r="AM69" s="853"/>
      <c r="AN69" s="853"/>
      <c r="AO69" s="853"/>
      <c r="AP69" s="853">
        <v>1149</v>
      </c>
      <c r="AQ69" s="853"/>
      <c r="AR69" s="853"/>
      <c r="AS69" s="853"/>
      <c r="AT69" s="853"/>
      <c r="AU69" s="853">
        <v>199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570</v>
      </c>
      <c r="C70" s="896"/>
      <c r="D70" s="896"/>
      <c r="E70" s="896"/>
      <c r="F70" s="896"/>
      <c r="G70" s="896"/>
      <c r="H70" s="896"/>
      <c r="I70" s="896"/>
      <c r="J70" s="896"/>
      <c r="K70" s="896"/>
      <c r="L70" s="896"/>
      <c r="M70" s="896"/>
      <c r="N70" s="896"/>
      <c r="O70" s="896"/>
      <c r="P70" s="897"/>
      <c r="Q70" s="898">
        <v>70</v>
      </c>
      <c r="R70" s="853"/>
      <c r="S70" s="853"/>
      <c r="T70" s="853"/>
      <c r="U70" s="853"/>
      <c r="V70" s="853">
        <v>66</v>
      </c>
      <c r="W70" s="853"/>
      <c r="X70" s="853"/>
      <c r="Y70" s="853"/>
      <c r="Z70" s="853"/>
      <c r="AA70" s="853">
        <v>4</v>
      </c>
      <c r="AB70" s="853"/>
      <c r="AC70" s="853"/>
      <c r="AD70" s="853"/>
      <c r="AE70" s="853"/>
      <c r="AF70" s="853">
        <v>4</v>
      </c>
      <c r="AG70" s="853"/>
      <c r="AH70" s="853"/>
      <c r="AI70" s="853"/>
      <c r="AJ70" s="853"/>
      <c r="AK70" s="853" t="s">
        <v>566</v>
      </c>
      <c r="AL70" s="853"/>
      <c r="AM70" s="853"/>
      <c r="AN70" s="853"/>
      <c r="AO70" s="853"/>
      <c r="AP70" s="853" t="s">
        <v>566</v>
      </c>
      <c r="AQ70" s="853"/>
      <c r="AR70" s="853"/>
      <c r="AS70" s="853"/>
      <c r="AT70" s="853"/>
      <c r="AU70" s="853" t="s">
        <v>566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571</v>
      </c>
      <c r="C71" s="896"/>
      <c r="D71" s="896"/>
      <c r="E71" s="896"/>
      <c r="F71" s="896"/>
      <c r="G71" s="896"/>
      <c r="H71" s="896"/>
      <c r="I71" s="896"/>
      <c r="J71" s="896"/>
      <c r="K71" s="896"/>
      <c r="L71" s="896"/>
      <c r="M71" s="896"/>
      <c r="N71" s="896"/>
      <c r="O71" s="896"/>
      <c r="P71" s="897"/>
      <c r="Q71" s="898">
        <v>284</v>
      </c>
      <c r="R71" s="853"/>
      <c r="S71" s="853"/>
      <c r="T71" s="853"/>
      <c r="U71" s="853"/>
      <c r="V71" s="853">
        <v>254</v>
      </c>
      <c r="W71" s="853"/>
      <c r="X71" s="853"/>
      <c r="Y71" s="853"/>
      <c r="Z71" s="853"/>
      <c r="AA71" s="853">
        <v>30</v>
      </c>
      <c r="AB71" s="853"/>
      <c r="AC71" s="853"/>
      <c r="AD71" s="853"/>
      <c r="AE71" s="853"/>
      <c r="AF71" s="853">
        <v>30</v>
      </c>
      <c r="AG71" s="853"/>
      <c r="AH71" s="853"/>
      <c r="AI71" s="853"/>
      <c r="AJ71" s="853"/>
      <c r="AK71" s="853" t="s">
        <v>566</v>
      </c>
      <c r="AL71" s="853"/>
      <c r="AM71" s="853"/>
      <c r="AN71" s="853"/>
      <c r="AO71" s="853"/>
      <c r="AP71" s="853" t="s">
        <v>566</v>
      </c>
      <c r="AQ71" s="853"/>
      <c r="AR71" s="853"/>
      <c r="AS71" s="853"/>
      <c r="AT71" s="853"/>
      <c r="AU71" s="853" t="s">
        <v>566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572</v>
      </c>
      <c r="C72" s="896"/>
      <c r="D72" s="896"/>
      <c r="E72" s="896"/>
      <c r="F72" s="896"/>
      <c r="G72" s="896"/>
      <c r="H72" s="896"/>
      <c r="I72" s="896"/>
      <c r="J72" s="896"/>
      <c r="K72" s="896"/>
      <c r="L72" s="896"/>
      <c r="M72" s="896"/>
      <c r="N72" s="896"/>
      <c r="O72" s="896"/>
      <c r="P72" s="897"/>
      <c r="Q72" s="898">
        <v>290289</v>
      </c>
      <c r="R72" s="853"/>
      <c r="S72" s="853"/>
      <c r="T72" s="853"/>
      <c r="U72" s="853"/>
      <c r="V72" s="853">
        <v>278734</v>
      </c>
      <c r="W72" s="853"/>
      <c r="X72" s="853"/>
      <c r="Y72" s="853"/>
      <c r="Z72" s="853"/>
      <c r="AA72" s="853">
        <v>11555</v>
      </c>
      <c r="AB72" s="853"/>
      <c r="AC72" s="853"/>
      <c r="AD72" s="853"/>
      <c r="AE72" s="853"/>
      <c r="AF72" s="853">
        <v>11555</v>
      </c>
      <c r="AG72" s="853"/>
      <c r="AH72" s="853"/>
      <c r="AI72" s="853"/>
      <c r="AJ72" s="853"/>
      <c r="AK72" s="853" t="s">
        <v>566</v>
      </c>
      <c r="AL72" s="853"/>
      <c r="AM72" s="853"/>
      <c r="AN72" s="853"/>
      <c r="AO72" s="853"/>
      <c r="AP72" s="853" t="s">
        <v>566</v>
      </c>
      <c r="AQ72" s="853"/>
      <c r="AR72" s="853"/>
      <c r="AS72" s="853"/>
      <c r="AT72" s="853"/>
      <c r="AU72" s="853" t="s">
        <v>566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377</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12608</v>
      </c>
      <c r="AG88" s="864"/>
      <c r="AH88" s="864"/>
      <c r="AI88" s="864"/>
      <c r="AJ88" s="864"/>
      <c r="AK88" s="861"/>
      <c r="AL88" s="861"/>
      <c r="AM88" s="861"/>
      <c r="AN88" s="861"/>
      <c r="AO88" s="861"/>
      <c r="AP88" s="864">
        <v>1149</v>
      </c>
      <c r="AQ88" s="864"/>
      <c r="AR88" s="864"/>
      <c r="AS88" s="864"/>
      <c r="AT88" s="864"/>
      <c r="AU88" s="864">
        <v>199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145</v>
      </c>
      <c r="CS102" s="872"/>
      <c r="CT102" s="872"/>
      <c r="CU102" s="872"/>
      <c r="CV102" s="915"/>
      <c r="CW102" s="914">
        <v>6</v>
      </c>
      <c r="CX102" s="872"/>
      <c r="CY102" s="872"/>
      <c r="CZ102" s="872"/>
      <c r="DA102" s="915"/>
      <c r="DB102" s="914">
        <v>21</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295</v>
      </c>
      <c r="AG109" s="917"/>
      <c r="AH109" s="917"/>
      <c r="AI109" s="917"/>
      <c r="AJ109" s="918"/>
      <c r="AK109" s="916" t="s">
        <v>294</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295</v>
      </c>
      <c r="BW109" s="917"/>
      <c r="BX109" s="917"/>
      <c r="BY109" s="917"/>
      <c r="BZ109" s="918"/>
      <c r="CA109" s="916" t="s">
        <v>294</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295</v>
      </c>
      <c r="DM109" s="917"/>
      <c r="DN109" s="917"/>
      <c r="DO109" s="917"/>
      <c r="DP109" s="918"/>
      <c r="DQ109" s="916" t="s">
        <v>294</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1433545</v>
      </c>
      <c r="AB110" s="924"/>
      <c r="AC110" s="924"/>
      <c r="AD110" s="924"/>
      <c r="AE110" s="925"/>
      <c r="AF110" s="926">
        <v>1327239</v>
      </c>
      <c r="AG110" s="924"/>
      <c r="AH110" s="924"/>
      <c r="AI110" s="924"/>
      <c r="AJ110" s="925"/>
      <c r="AK110" s="926">
        <v>1118244</v>
      </c>
      <c r="AL110" s="924"/>
      <c r="AM110" s="924"/>
      <c r="AN110" s="924"/>
      <c r="AO110" s="925"/>
      <c r="AP110" s="927">
        <v>17.5</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8975055</v>
      </c>
      <c r="BR110" s="959"/>
      <c r="BS110" s="959"/>
      <c r="BT110" s="959"/>
      <c r="BU110" s="959"/>
      <c r="BV110" s="959">
        <v>9087239</v>
      </c>
      <c r="BW110" s="959"/>
      <c r="BX110" s="959"/>
      <c r="BY110" s="959"/>
      <c r="BZ110" s="959"/>
      <c r="CA110" s="959">
        <v>8800831</v>
      </c>
      <c r="CB110" s="959"/>
      <c r="CC110" s="959"/>
      <c r="CD110" s="959"/>
      <c r="CE110" s="959"/>
      <c r="CF110" s="973">
        <v>137.9</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424</v>
      </c>
      <c r="DH110" s="959"/>
      <c r="DI110" s="959"/>
      <c r="DJ110" s="959"/>
      <c r="DK110" s="959"/>
      <c r="DL110" s="959" t="s">
        <v>424</v>
      </c>
      <c r="DM110" s="959"/>
      <c r="DN110" s="959"/>
      <c r="DO110" s="959"/>
      <c r="DP110" s="959"/>
      <c r="DQ110" s="959" t="s">
        <v>425</v>
      </c>
      <c r="DR110" s="959"/>
      <c r="DS110" s="959"/>
      <c r="DT110" s="959"/>
      <c r="DU110" s="959"/>
      <c r="DV110" s="960" t="s">
        <v>425</v>
      </c>
      <c r="DW110" s="960"/>
      <c r="DX110" s="960"/>
      <c r="DY110" s="960"/>
      <c r="DZ110" s="961"/>
    </row>
    <row r="111" spans="1:131" s="226" customFormat="1" ht="26.25" customHeight="1">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424</v>
      </c>
      <c r="AB111" s="966"/>
      <c r="AC111" s="966"/>
      <c r="AD111" s="966"/>
      <c r="AE111" s="967"/>
      <c r="AF111" s="968" t="s">
        <v>424</v>
      </c>
      <c r="AG111" s="966"/>
      <c r="AH111" s="966"/>
      <c r="AI111" s="966"/>
      <c r="AJ111" s="967"/>
      <c r="AK111" s="968" t="s">
        <v>424</v>
      </c>
      <c r="AL111" s="966"/>
      <c r="AM111" s="966"/>
      <c r="AN111" s="966"/>
      <c r="AO111" s="967"/>
      <c r="AP111" s="969" t="s">
        <v>122</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t="s">
        <v>424</v>
      </c>
      <c r="BR111" s="952"/>
      <c r="BS111" s="952"/>
      <c r="BT111" s="952"/>
      <c r="BU111" s="952"/>
      <c r="BV111" s="952" t="s">
        <v>424</v>
      </c>
      <c r="BW111" s="952"/>
      <c r="BX111" s="952"/>
      <c r="BY111" s="952"/>
      <c r="BZ111" s="952"/>
      <c r="CA111" s="952" t="s">
        <v>424</v>
      </c>
      <c r="CB111" s="952"/>
      <c r="CC111" s="952"/>
      <c r="CD111" s="952"/>
      <c r="CE111" s="952"/>
      <c r="CF111" s="946" t="s">
        <v>424</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425</v>
      </c>
      <c r="DH111" s="952"/>
      <c r="DI111" s="952"/>
      <c r="DJ111" s="952"/>
      <c r="DK111" s="952"/>
      <c r="DL111" s="952" t="s">
        <v>424</v>
      </c>
      <c r="DM111" s="952"/>
      <c r="DN111" s="952"/>
      <c r="DO111" s="952"/>
      <c r="DP111" s="952"/>
      <c r="DQ111" s="952" t="s">
        <v>424</v>
      </c>
      <c r="DR111" s="952"/>
      <c r="DS111" s="952"/>
      <c r="DT111" s="952"/>
      <c r="DU111" s="952"/>
      <c r="DV111" s="953" t="s">
        <v>425</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424</v>
      </c>
      <c r="AG112" s="991"/>
      <c r="AH112" s="991"/>
      <c r="AI112" s="991"/>
      <c r="AJ112" s="992"/>
      <c r="AK112" s="993" t="s">
        <v>379</v>
      </c>
      <c r="AL112" s="991"/>
      <c r="AM112" s="991"/>
      <c r="AN112" s="991"/>
      <c r="AO112" s="992"/>
      <c r="AP112" s="994" t="s">
        <v>425</v>
      </c>
      <c r="AQ112" s="995"/>
      <c r="AR112" s="995"/>
      <c r="AS112" s="995"/>
      <c r="AT112" s="996"/>
      <c r="AU112" s="932"/>
      <c r="AV112" s="933"/>
      <c r="AW112" s="933"/>
      <c r="AX112" s="933"/>
      <c r="AY112" s="933"/>
      <c r="AZ112" s="981" t="s">
        <v>431</v>
      </c>
      <c r="BA112" s="982"/>
      <c r="BB112" s="982"/>
      <c r="BC112" s="982"/>
      <c r="BD112" s="982"/>
      <c r="BE112" s="982"/>
      <c r="BF112" s="982"/>
      <c r="BG112" s="982"/>
      <c r="BH112" s="982"/>
      <c r="BI112" s="982"/>
      <c r="BJ112" s="982"/>
      <c r="BK112" s="982"/>
      <c r="BL112" s="982"/>
      <c r="BM112" s="982"/>
      <c r="BN112" s="982"/>
      <c r="BO112" s="982"/>
      <c r="BP112" s="983"/>
      <c r="BQ112" s="951">
        <v>2667518</v>
      </c>
      <c r="BR112" s="952"/>
      <c r="BS112" s="952"/>
      <c r="BT112" s="952"/>
      <c r="BU112" s="952"/>
      <c r="BV112" s="952">
        <v>2904223</v>
      </c>
      <c r="BW112" s="952"/>
      <c r="BX112" s="952"/>
      <c r="BY112" s="952"/>
      <c r="BZ112" s="952"/>
      <c r="CA112" s="952">
        <v>2910708</v>
      </c>
      <c r="CB112" s="952"/>
      <c r="CC112" s="952"/>
      <c r="CD112" s="952"/>
      <c r="CE112" s="952"/>
      <c r="CF112" s="946">
        <v>45.6</v>
      </c>
      <c r="CG112" s="947"/>
      <c r="CH112" s="947"/>
      <c r="CI112" s="947"/>
      <c r="CJ112" s="947"/>
      <c r="CK112" s="977"/>
      <c r="CL112" s="978"/>
      <c r="CM112" s="948" t="s">
        <v>432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379</v>
      </c>
      <c r="DH112" s="952"/>
      <c r="DI112" s="952"/>
      <c r="DJ112" s="952"/>
      <c r="DK112" s="952"/>
      <c r="DL112" s="952" t="s">
        <v>425</v>
      </c>
      <c r="DM112" s="952"/>
      <c r="DN112" s="952"/>
      <c r="DO112" s="952"/>
      <c r="DP112" s="952"/>
      <c r="DQ112" s="952" t="s">
        <v>424</v>
      </c>
      <c r="DR112" s="952"/>
      <c r="DS112" s="952"/>
      <c r="DT112" s="952"/>
      <c r="DU112" s="952"/>
      <c r="DV112" s="953" t="s">
        <v>425</v>
      </c>
      <c r="DW112" s="953"/>
      <c r="DX112" s="953"/>
      <c r="DY112" s="953"/>
      <c r="DZ112" s="954"/>
    </row>
    <row r="113" spans="1:130" s="226" customFormat="1" ht="26.25" customHeight="1">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225553</v>
      </c>
      <c r="AB113" s="966"/>
      <c r="AC113" s="966"/>
      <c r="AD113" s="966"/>
      <c r="AE113" s="967"/>
      <c r="AF113" s="968">
        <v>238353</v>
      </c>
      <c r="AG113" s="966"/>
      <c r="AH113" s="966"/>
      <c r="AI113" s="966"/>
      <c r="AJ113" s="967"/>
      <c r="AK113" s="968">
        <v>240742</v>
      </c>
      <c r="AL113" s="966"/>
      <c r="AM113" s="966"/>
      <c r="AN113" s="966"/>
      <c r="AO113" s="967"/>
      <c r="AP113" s="969">
        <v>3.8</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273910</v>
      </c>
      <c r="BR113" s="952"/>
      <c r="BS113" s="952"/>
      <c r="BT113" s="952"/>
      <c r="BU113" s="952"/>
      <c r="BV113" s="952">
        <v>226745</v>
      </c>
      <c r="BW113" s="952"/>
      <c r="BX113" s="952"/>
      <c r="BY113" s="952"/>
      <c r="BZ113" s="952"/>
      <c r="CA113" s="952">
        <v>198963</v>
      </c>
      <c r="CB113" s="952"/>
      <c r="CC113" s="952"/>
      <c r="CD113" s="952"/>
      <c r="CE113" s="952"/>
      <c r="CF113" s="946">
        <v>3.1</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424</v>
      </c>
      <c r="DH113" s="991"/>
      <c r="DI113" s="991"/>
      <c r="DJ113" s="991"/>
      <c r="DK113" s="992"/>
      <c r="DL113" s="993" t="s">
        <v>424</v>
      </c>
      <c r="DM113" s="991"/>
      <c r="DN113" s="991"/>
      <c r="DO113" s="991"/>
      <c r="DP113" s="992"/>
      <c r="DQ113" s="993" t="s">
        <v>424</v>
      </c>
      <c r="DR113" s="991"/>
      <c r="DS113" s="991"/>
      <c r="DT113" s="991"/>
      <c r="DU113" s="992"/>
      <c r="DV113" s="994" t="s">
        <v>424</v>
      </c>
      <c r="DW113" s="995"/>
      <c r="DX113" s="995"/>
      <c r="DY113" s="995"/>
      <c r="DZ113" s="996"/>
    </row>
    <row r="114" spans="1:130" s="226" customFormat="1" ht="26.25" customHeight="1">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38926</v>
      </c>
      <c r="AB114" s="991"/>
      <c r="AC114" s="991"/>
      <c r="AD114" s="991"/>
      <c r="AE114" s="992"/>
      <c r="AF114" s="993">
        <v>12437</v>
      </c>
      <c r="AG114" s="991"/>
      <c r="AH114" s="991"/>
      <c r="AI114" s="991"/>
      <c r="AJ114" s="992"/>
      <c r="AK114" s="993">
        <v>34466</v>
      </c>
      <c r="AL114" s="991"/>
      <c r="AM114" s="991"/>
      <c r="AN114" s="991"/>
      <c r="AO114" s="992"/>
      <c r="AP114" s="994">
        <v>0.5</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1991352</v>
      </c>
      <c r="BR114" s="952"/>
      <c r="BS114" s="952"/>
      <c r="BT114" s="952"/>
      <c r="BU114" s="952"/>
      <c r="BV114" s="952">
        <v>2195828</v>
      </c>
      <c r="BW114" s="952"/>
      <c r="BX114" s="952"/>
      <c r="BY114" s="952"/>
      <c r="BZ114" s="952"/>
      <c r="CA114" s="952">
        <v>2057058</v>
      </c>
      <c r="CB114" s="952"/>
      <c r="CC114" s="952"/>
      <c r="CD114" s="952"/>
      <c r="CE114" s="952"/>
      <c r="CF114" s="946">
        <v>32.200000000000003</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424</v>
      </c>
      <c r="DM114" s="991"/>
      <c r="DN114" s="991"/>
      <c r="DO114" s="991"/>
      <c r="DP114" s="992"/>
      <c r="DQ114" s="993" t="s">
        <v>424</v>
      </c>
      <c r="DR114" s="991"/>
      <c r="DS114" s="991"/>
      <c r="DT114" s="991"/>
      <c r="DU114" s="992"/>
      <c r="DV114" s="994" t="s">
        <v>424</v>
      </c>
      <c r="DW114" s="995"/>
      <c r="DX114" s="995"/>
      <c r="DY114" s="995"/>
      <c r="DZ114" s="996"/>
    </row>
    <row r="115" spans="1:130" s="226" customFormat="1" ht="26.25" customHeight="1">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55</v>
      </c>
      <c r="AB115" s="966"/>
      <c r="AC115" s="966"/>
      <c r="AD115" s="966"/>
      <c r="AE115" s="967"/>
      <c r="AF115" s="968">
        <v>44</v>
      </c>
      <c r="AG115" s="966"/>
      <c r="AH115" s="966"/>
      <c r="AI115" s="966"/>
      <c r="AJ115" s="967"/>
      <c r="AK115" s="968">
        <v>206</v>
      </c>
      <c r="AL115" s="966"/>
      <c r="AM115" s="966"/>
      <c r="AN115" s="966"/>
      <c r="AO115" s="967"/>
      <c r="AP115" s="969">
        <v>0</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t="s">
        <v>424</v>
      </c>
      <c r="BR115" s="952"/>
      <c r="BS115" s="952"/>
      <c r="BT115" s="952"/>
      <c r="BU115" s="952"/>
      <c r="BV115" s="952" t="s">
        <v>379</v>
      </c>
      <c r="BW115" s="952"/>
      <c r="BX115" s="952"/>
      <c r="BY115" s="952"/>
      <c r="BZ115" s="952"/>
      <c r="CA115" s="952" t="s">
        <v>424</v>
      </c>
      <c r="CB115" s="952"/>
      <c r="CC115" s="952"/>
      <c r="CD115" s="952"/>
      <c r="CE115" s="952"/>
      <c r="CF115" s="946" t="s">
        <v>424</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379</v>
      </c>
      <c r="DH115" s="991"/>
      <c r="DI115" s="991"/>
      <c r="DJ115" s="991"/>
      <c r="DK115" s="992"/>
      <c r="DL115" s="993" t="s">
        <v>425</v>
      </c>
      <c r="DM115" s="991"/>
      <c r="DN115" s="991"/>
      <c r="DO115" s="991"/>
      <c r="DP115" s="992"/>
      <c r="DQ115" s="993" t="s">
        <v>379</v>
      </c>
      <c r="DR115" s="991"/>
      <c r="DS115" s="991"/>
      <c r="DT115" s="991"/>
      <c r="DU115" s="992"/>
      <c r="DV115" s="994" t="s">
        <v>122</v>
      </c>
      <c r="DW115" s="995"/>
      <c r="DX115" s="995"/>
      <c r="DY115" s="995"/>
      <c r="DZ115" s="996"/>
    </row>
    <row r="116" spans="1:130" s="226" customFormat="1" ht="26.25" customHeight="1">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23</v>
      </c>
      <c r="AB116" s="991"/>
      <c r="AC116" s="991"/>
      <c r="AD116" s="991"/>
      <c r="AE116" s="992"/>
      <c r="AF116" s="993">
        <v>29</v>
      </c>
      <c r="AG116" s="991"/>
      <c r="AH116" s="991"/>
      <c r="AI116" s="991"/>
      <c r="AJ116" s="992"/>
      <c r="AK116" s="993">
        <v>419</v>
      </c>
      <c r="AL116" s="991"/>
      <c r="AM116" s="991"/>
      <c r="AN116" s="991"/>
      <c r="AO116" s="992"/>
      <c r="AP116" s="994">
        <v>0</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379</v>
      </c>
      <c r="BR116" s="952"/>
      <c r="BS116" s="952"/>
      <c r="BT116" s="952"/>
      <c r="BU116" s="952"/>
      <c r="BV116" s="952" t="s">
        <v>425</v>
      </c>
      <c r="BW116" s="952"/>
      <c r="BX116" s="952"/>
      <c r="BY116" s="952"/>
      <c r="BZ116" s="952"/>
      <c r="CA116" s="952" t="s">
        <v>424</v>
      </c>
      <c r="CB116" s="952"/>
      <c r="CC116" s="952"/>
      <c r="CD116" s="952"/>
      <c r="CE116" s="952"/>
      <c r="CF116" s="946" t="s">
        <v>122</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424</v>
      </c>
      <c r="DH116" s="991"/>
      <c r="DI116" s="991"/>
      <c r="DJ116" s="991"/>
      <c r="DK116" s="992"/>
      <c r="DL116" s="993" t="s">
        <v>424</v>
      </c>
      <c r="DM116" s="991"/>
      <c r="DN116" s="991"/>
      <c r="DO116" s="991"/>
      <c r="DP116" s="992"/>
      <c r="DQ116" s="993" t="s">
        <v>379</v>
      </c>
      <c r="DR116" s="991"/>
      <c r="DS116" s="991"/>
      <c r="DT116" s="991"/>
      <c r="DU116" s="992"/>
      <c r="DV116" s="994" t="s">
        <v>424</v>
      </c>
      <c r="DW116" s="995"/>
      <c r="DX116" s="995"/>
      <c r="DY116" s="995"/>
      <c r="DZ116" s="996"/>
    </row>
    <row r="117" spans="1:130" s="226" customFormat="1" ht="26.25" customHeight="1">
      <c r="A117" s="936" t="s">
        <v>176</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1698102</v>
      </c>
      <c r="AB117" s="1009"/>
      <c r="AC117" s="1009"/>
      <c r="AD117" s="1009"/>
      <c r="AE117" s="1010"/>
      <c r="AF117" s="1011">
        <v>1578102</v>
      </c>
      <c r="AG117" s="1009"/>
      <c r="AH117" s="1009"/>
      <c r="AI117" s="1009"/>
      <c r="AJ117" s="1010"/>
      <c r="AK117" s="1011">
        <v>1394077</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379</v>
      </c>
      <c r="BR117" s="952"/>
      <c r="BS117" s="952"/>
      <c r="BT117" s="952"/>
      <c r="BU117" s="952"/>
      <c r="BV117" s="952" t="s">
        <v>379</v>
      </c>
      <c r="BW117" s="952"/>
      <c r="BX117" s="952"/>
      <c r="BY117" s="952"/>
      <c r="BZ117" s="952"/>
      <c r="CA117" s="952" t="s">
        <v>379</v>
      </c>
      <c r="CB117" s="952"/>
      <c r="CC117" s="952"/>
      <c r="CD117" s="952"/>
      <c r="CE117" s="952"/>
      <c r="CF117" s="946" t="s">
        <v>379</v>
      </c>
      <c r="CG117" s="947"/>
      <c r="CH117" s="947"/>
      <c r="CI117" s="947"/>
      <c r="CJ117" s="947"/>
      <c r="CK117" s="977"/>
      <c r="CL117" s="978"/>
      <c r="CM117" s="948" t="s">
        <v>447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379</v>
      </c>
      <c r="DH117" s="991"/>
      <c r="DI117" s="991"/>
      <c r="DJ117" s="991"/>
      <c r="DK117" s="992"/>
      <c r="DL117" s="993" t="s">
        <v>379</v>
      </c>
      <c r="DM117" s="991"/>
      <c r="DN117" s="991"/>
      <c r="DO117" s="991"/>
      <c r="DP117" s="992"/>
      <c r="DQ117" s="993" t="s">
        <v>122</v>
      </c>
      <c r="DR117" s="991"/>
      <c r="DS117" s="991"/>
      <c r="DT117" s="991"/>
      <c r="DU117" s="992"/>
      <c r="DV117" s="994" t="s">
        <v>379</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295</v>
      </c>
      <c r="AG118" s="917"/>
      <c r="AH118" s="917"/>
      <c r="AI118" s="917"/>
      <c r="AJ118" s="918"/>
      <c r="AK118" s="916" t="s">
        <v>294</v>
      </c>
      <c r="AL118" s="917"/>
      <c r="AM118" s="917"/>
      <c r="AN118" s="917"/>
      <c r="AO118" s="918"/>
      <c r="AP118" s="1003" t="s">
        <v>418</v>
      </c>
      <c r="AQ118" s="1004"/>
      <c r="AR118" s="1004"/>
      <c r="AS118" s="1004"/>
      <c r="AT118" s="1005"/>
      <c r="AU118" s="932"/>
      <c r="AV118" s="933"/>
      <c r="AW118" s="933"/>
      <c r="AX118" s="933"/>
      <c r="AY118" s="933"/>
      <c r="AZ118" s="1006" t="s">
        <v>448</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379</v>
      </c>
      <c r="BW118" s="1030"/>
      <c r="BX118" s="1030"/>
      <c r="BY118" s="1030"/>
      <c r="BZ118" s="1030"/>
      <c r="CA118" s="1030" t="s">
        <v>122</v>
      </c>
      <c r="CB118" s="1030"/>
      <c r="CC118" s="1030"/>
      <c r="CD118" s="1030"/>
      <c r="CE118" s="1030"/>
      <c r="CF118" s="946" t="s">
        <v>379</v>
      </c>
      <c r="CG118" s="947"/>
      <c r="CH118" s="947"/>
      <c r="CI118" s="947"/>
      <c r="CJ118" s="947"/>
      <c r="CK118" s="977"/>
      <c r="CL118" s="978"/>
      <c r="CM118" s="948" t="s">
        <v>449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379</v>
      </c>
      <c r="DM118" s="991"/>
      <c r="DN118" s="991"/>
      <c r="DO118" s="991"/>
      <c r="DP118" s="992"/>
      <c r="DQ118" s="993" t="s">
        <v>379</v>
      </c>
      <c r="DR118" s="991"/>
      <c r="DS118" s="991"/>
      <c r="DT118" s="991"/>
      <c r="DU118" s="992"/>
      <c r="DV118" s="994" t="s">
        <v>379</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379</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176</v>
      </c>
      <c r="BA119" s="257"/>
      <c r="BB119" s="257"/>
      <c r="BC119" s="257"/>
      <c r="BD119" s="257"/>
      <c r="BE119" s="257"/>
      <c r="BF119" s="257"/>
      <c r="BG119" s="257"/>
      <c r="BH119" s="257"/>
      <c r="BI119" s="257"/>
      <c r="BJ119" s="257"/>
      <c r="BK119" s="257"/>
      <c r="BL119" s="257"/>
      <c r="BM119" s="257"/>
      <c r="BN119" s="257"/>
      <c r="BO119" s="1007" t="s">
        <v>450</v>
      </c>
      <c r="BP119" s="1038"/>
      <c r="BQ119" s="1029">
        <v>13907835</v>
      </c>
      <c r="BR119" s="1030"/>
      <c r="BS119" s="1030"/>
      <c r="BT119" s="1030"/>
      <c r="BU119" s="1030"/>
      <c r="BV119" s="1030">
        <v>14414035</v>
      </c>
      <c r="BW119" s="1030"/>
      <c r="BX119" s="1030"/>
      <c r="BY119" s="1030"/>
      <c r="BZ119" s="1030"/>
      <c r="CA119" s="1030">
        <v>13967560</v>
      </c>
      <c r="CB119" s="1030"/>
      <c r="CC119" s="1030"/>
      <c r="CD119" s="1030"/>
      <c r="CE119" s="1030"/>
      <c r="CF119" s="1031"/>
      <c r="CG119" s="1032"/>
      <c r="CH119" s="1032"/>
      <c r="CI119" s="1032"/>
      <c r="CJ119" s="1033"/>
      <c r="CK119" s="979"/>
      <c r="CL119" s="980"/>
      <c r="CM119" s="1034" t="s">
        <v>451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122</v>
      </c>
      <c r="DH119" s="1016"/>
      <c r="DI119" s="1016"/>
      <c r="DJ119" s="1016"/>
      <c r="DK119" s="1017"/>
      <c r="DL119" s="1015" t="s">
        <v>379</v>
      </c>
      <c r="DM119" s="1016"/>
      <c r="DN119" s="1016"/>
      <c r="DO119" s="1016"/>
      <c r="DP119" s="1017"/>
      <c r="DQ119" s="1015" t="s">
        <v>122</v>
      </c>
      <c r="DR119" s="1016"/>
      <c r="DS119" s="1016"/>
      <c r="DT119" s="1016"/>
      <c r="DU119" s="1017"/>
      <c r="DV119" s="1018" t="s">
        <v>379</v>
      </c>
      <c r="DW119" s="1019"/>
      <c r="DX119" s="1019"/>
      <c r="DY119" s="1019"/>
      <c r="DZ119" s="1020"/>
    </row>
    <row r="120" spans="1:130" s="226" customFormat="1" ht="26.25" customHeight="1">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379</v>
      </c>
      <c r="AL120" s="991"/>
      <c r="AM120" s="991"/>
      <c r="AN120" s="991"/>
      <c r="AO120" s="992"/>
      <c r="AP120" s="994" t="s">
        <v>122</v>
      </c>
      <c r="AQ120" s="995"/>
      <c r="AR120" s="995"/>
      <c r="AS120" s="995"/>
      <c r="AT120" s="996"/>
      <c r="AU120" s="1021" t="s">
        <v>452</v>
      </c>
      <c r="AV120" s="1022"/>
      <c r="AW120" s="1022"/>
      <c r="AX120" s="1022"/>
      <c r="AY120" s="1023"/>
      <c r="AZ120" s="972" t="s">
        <v>453</v>
      </c>
      <c r="BA120" s="921"/>
      <c r="BB120" s="921"/>
      <c r="BC120" s="921"/>
      <c r="BD120" s="921"/>
      <c r="BE120" s="921"/>
      <c r="BF120" s="921"/>
      <c r="BG120" s="921"/>
      <c r="BH120" s="921"/>
      <c r="BI120" s="921"/>
      <c r="BJ120" s="921"/>
      <c r="BK120" s="921"/>
      <c r="BL120" s="921"/>
      <c r="BM120" s="921"/>
      <c r="BN120" s="921"/>
      <c r="BO120" s="921"/>
      <c r="BP120" s="922"/>
      <c r="BQ120" s="958">
        <v>2679874</v>
      </c>
      <c r="BR120" s="959"/>
      <c r="BS120" s="959"/>
      <c r="BT120" s="959"/>
      <c r="BU120" s="959"/>
      <c r="BV120" s="959">
        <v>1897556</v>
      </c>
      <c r="BW120" s="959"/>
      <c r="BX120" s="959"/>
      <c r="BY120" s="959"/>
      <c r="BZ120" s="959"/>
      <c r="CA120" s="959">
        <v>2199699</v>
      </c>
      <c r="CB120" s="959"/>
      <c r="CC120" s="959"/>
      <c r="CD120" s="959"/>
      <c r="CE120" s="959"/>
      <c r="CF120" s="973">
        <v>34.5</v>
      </c>
      <c r="CG120" s="974"/>
      <c r="CH120" s="974"/>
      <c r="CI120" s="974"/>
      <c r="CJ120" s="974"/>
      <c r="CK120" s="1039" t="s">
        <v>454</v>
      </c>
      <c r="CL120" s="1040"/>
      <c r="CM120" s="1040"/>
      <c r="CN120" s="1040"/>
      <c r="CO120" s="1041"/>
      <c r="CP120" s="1047" t="s">
        <v>455</v>
      </c>
      <c r="CQ120" s="1048"/>
      <c r="CR120" s="1048"/>
      <c r="CS120" s="1048"/>
      <c r="CT120" s="1048"/>
      <c r="CU120" s="1048"/>
      <c r="CV120" s="1048"/>
      <c r="CW120" s="1048"/>
      <c r="CX120" s="1048"/>
      <c r="CY120" s="1048"/>
      <c r="CZ120" s="1048"/>
      <c r="DA120" s="1048"/>
      <c r="DB120" s="1048"/>
      <c r="DC120" s="1048"/>
      <c r="DD120" s="1048"/>
      <c r="DE120" s="1048"/>
      <c r="DF120" s="1049"/>
      <c r="DG120" s="958">
        <v>1350372</v>
      </c>
      <c r="DH120" s="959"/>
      <c r="DI120" s="959"/>
      <c r="DJ120" s="959"/>
      <c r="DK120" s="959"/>
      <c r="DL120" s="959">
        <v>1365518</v>
      </c>
      <c r="DM120" s="959"/>
      <c r="DN120" s="959"/>
      <c r="DO120" s="959"/>
      <c r="DP120" s="959"/>
      <c r="DQ120" s="959">
        <v>1478832</v>
      </c>
      <c r="DR120" s="959"/>
      <c r="DS120" s="959"/>
      <c r="DT120" s="959"/>
      <c r="DU120" s="959"/>
      <c r="DV120" s="960">
        <v>23.2</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379</v>
      </c>
      <c r="AG121" s="991"/>
      <c r="AH121" s="991"/>
      <c r="AI121" s="991"/>
      <c r="AJ121" s="992"/>
      <c r="AK121" s="993" t="s">
        <v>122</v>
      </c>
      <c r="AL121" s="991"/>
      <c r="AM121" s="991"/>
      <c r="AN121" s="991"/>
      <c r="AO121" s="992"/>
      <c r="AP121" s="994" t="s">
        <v>379</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104276</v>
      </c>
      <c r="BR121" s="952"/>
      <c r="BS121" s="952"/>
      <c r="BT121" s="952"/>
      <c r="BU121" s="952"/>
      <c r="BV121" s="952">
        <v>41596</v>
      </c>
      <c r="BW121" s="952"/>
      <c r="BX121" s="952"/>
      <c r="BY121" s="952"/>
      <c r="BZ121" s="952"/>
      <c r="CA121" s="952">
        <v>25572</v>
      </c>
      <c r="CB121" s="952"/>
      <c r="CC121" s="952"/>
      <c r="CD121" s="952"/>
      <c r="CE121" s="952"/>
      <c r="CF121" s="946">
        <v>0.4</v>
      </c>
      <c r="CG121" s="947"/>
      <c r="CH121" s="947"/>
      <c r="CI121" s="947"/>
      <c r="CJ121" s="947"/>
      <c r="CK121" s="1042"/>
      <c r="CL121" s="1043"/>
      <c r="CM121" s="1043"/>
      <c r="CN121" s="1043"/>
      <c r="CO121" s="1044"/>
      <c r="CP121" s="1052" t="s">
        <v>395</v>
      </c>
      <c r="CQ121" s="1053"/>
      <c r="CR121" s="1053"/>
      <c r="CS121" s="1053"/>
      <c r="CT121" s="1053"/>
      <c r="CU121" s="1053"/>
      <c r="CV121" s="1053"/>
      <c r="CW121" s="1053"/>
      <c r="CX121" s="1053"/>
      <c r="CY121" s="1053"/>
      <c r="CZ121" s="1053"/>
      <c r="DA121" s="1053"/>
      <c r="DB121" s="1053"/>
      <c r="DC121" s="1053"/>
      <c r="DD121" s="1053"/>
      <c r="DE121" s="1053"/>
      <c r="DF121" s="1054"/>
      <c r="DG121" s="951">
        <v>953354</v>
      </c>
      <c r="DH121" s="952"/>
      <c r="DI121" s="952"/>
      <c r="DJ121" s="952"/>
      <c r="DK121" s="952"/>
      <c r="DL121" s="952">
        <v>1238707</v>
      </c>
      <c r="DM121" s="952"/>
      <c r="DN121" s="952"/>
      <c r="DO121" s="952"/>
      <c r="DP121" s="952"/>
      <c r="DQ121" s="952">
        <v>1196697</v>
      </c>
      <c r="DR121" s="952"/>
      <c r="DS121" s="952"/>
      <c r="DT121" s="952"/>
      <c r="DU121" s="952"/>
      <c r="DV121" s="953">
        <v>18.8</v>
      </c>
      <c r="DW121" s="953"/>
      <c r="DX121" s="953"/>
      <c r="DY121" s="953"/>
      <c r="DZ121" s="954"/>
    </row>
    <row r="122" spans="1:130" s="226" customFormat="1" ht="26.25" customHeight="1">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379</v>
      </c>
      <c r="AB122" s="991"/>
      <c r="AC122" s="991"/>
      <c r="AD122" s="991"/>
      <c r="AE122" s="992"/>
      <c r="AF122" s="993" t="s">
        <v>122</v>
      </c>
      <c r="AG122" s="991"/>
      <c r="AH122" s="991"/>
      <c r="AI122" s="991"/>
      <c r="AJ122" s="992"/>
      <c r="AK122" s="993" t="s">
        <v>379</v>
      </c>
      <c r="AL122" s="991"/>
      <c r="AM122" s="991"/>
      <c r="AN122" s="991"/>
      <c r="AO122" s="992"/>
      <c r="AP122" s="994" t="s">
        <v>379</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9152739</v>
      </c>
      <c r="BR122" s="1030"/>
      <c r="BS122" s="1030"/>
      <c r="BT122" s="1030"/>
      <c r="BU122" s="1030"/>
      <c r="BV122" s="1030">
        <v>9329079</v>
      </c>
      <c r="BW122" s="1030"/>
      <c r="BX122" s="1030"/>
      <c r="BY122" s="1030"/>
      <c r="BZ122" s="1030"/>
      <c r="CA122" s="1030">
        <v>9461068</v>
      </c>
      <c r="CB122" s="1030"/>
      <c r="CC122" s="1030"/>
      <c r="CD122" s="1030"/>
      <c r="CE122" s="1030"/>
      <c r="CF122" s="1050">
        <v>148.30000000000001</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363792</v>
      </c>
      <c r="DH122" s="952"/>
      <c r="DI122" s="952"/>
      <c r="DJ122" s="952"/>
      <c r="DK122" s="952"/>
      <c r="DL122" s="952">
        <v>299998</v>
      </c>
      <c r="DM122" s="952"/>
      <c r="DN122" s="952"/>
      <c r="DO122" s="952"/>
      <c r="DP122" s="952"/>
      <c r="DQ122" s="952">
        <v>235179</v>
      </c>
      <c r="DR122" s="952"/>
      <c r="DS122" s="952"/>
      <c r="DT122" s="952"/>
      <c r="DU122" s="952"/>
      <c r="DV122" s="953">
        <v>3.7</v>
      </c>
      <c r="DW122" s="953"/>
      <c r="DX122" s="953"/>
      <c r="DY122" s="953"/>
      <c r="DZ122" s="954"/>
    </row>
    <row r="123" spans="1:130" s="226" customFormat="1" ht="26.25" customHeight="1">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379</v>
      </c>
      <c r="AG123" s="991"/>
      <c r="AH123" s="991"/>
      <c r="AI123" s="991"/>
      <c r="AJ123" s="992"/>
      <c r="AK123" s="993" t="s">
        <v>379</v>
      </c>
      <c r="AL123" s="991"/>
      <c r="AM123" s="991"/>
      <c r="AN123" s="991"/>
      <c r="AO123" s="992"/>
      <c r="AP123" s="994" t="s">
        <v>379</v>
      </c>
      <c r="AQ123" s="995"/>
      <c r="AR123" s="995"/>
      <c r="AS123" s="995"/>
      <c r="AT123" s="996"/>
      <c r="AU123" s="1027"/>
      <c r="AV123" s="1028"/>
      <c r="AW123" s="1028"/>
      <c r="AX123" s="1028"/>
      <c r="AY123" s="1028"/>
      <c r="AZ123" s="257" t="s">
        <v>176</v>
      </c>
      <c r="BA123" s="257"/>
      <c r="BB123" s="257"/>
      <c r="BC123" s="257"/>
      <c r="BD123" s="257"/>
      <c r="BE123" s="257"/>
      <c r="BF123" s="257"/>
      <c r="BG123" s="257"/>
      <c r="BH123" s="257"/>
      <c r="BI123" s="257"/>
      <c r="BJ123" s="257"/>
      <c r="BK123" s="257"/>
      <c r="BL123" s="257"/>
      <c r="BM123" s="257"/>
      <c r="BN123" s="257"/>
      <c r="BO123" s="1007" t="s">
        <v>459</v>
      </c>
      <c r="BP123" s="1038"/>
      <c r="BQ123" s="1097">
        <v>11936889</v>
      </c>
      <c r="BR123" s="1098"/>
      <c r="BS123" s="1098"/>
      <c r="BT123" s="1098"/>
      <c r="BU123" s="1098"/>
      <c r="BV123" s="1098">
        <v>11268231</v>
      </c>
      <c r="BW123" s="1098"/>
      <c r="BX123" s="1098"/>
      <c r="BY123" s="1098"/>
      <c r="BZ123" s="1098"/>
      <c r="CA123" s="1098">
        <v>11686339</v>
      </c>
      <c r="CB123" s="1098"/>
      <c r="CC123" s="1098"/>
      <c r="CD123" s="1098"/>
      <c r="CE123" s="1098"/>
      <c r="CF123" s="1031"/>
      <c r="CG123" s="1032"/>
      <c r="CH123" s="1032"/>
      <c r="CI123" s="1032"/>
      <c r="CJ123" s="1033"/>
      <c r="CK123" s="1042"/>
      <c r="CL123" s="1043"/>
      <c r="CM123" s="1043"/>
      <c r="CN123" s="1043"/>
      <c r="CO123" s="1044"/>
      <c r="CP123" s="1052" t="s">
        <v>391</v>
      </c>
      <c r="CQ123" s="1053"/>
      <c r="CR123" s="1053"/>
      <c r="CS123" s="1053"/>
      <c r="CT123" s="1053"/>
      <c r="CU123" s="1053"/>
      <c r="CV123" s="1053"/>
      <c r="CW123" s="1053"/>
      <c r="CX123" s="1053"/>
      <c r="CY123" s="1053"/>
      <c r="CZ123" s="1053"/>
      <c r="DA123" s="1053"/>
      <c r="DB123" s="1053"/>
      <c r="DC123" s="1053"/>
      <c r="DD123" s="1053"/>
      <c r="DE123" s="1053"/>
      <c r="DF123" s="1054"/>
      <c r="DG123" s="990" t="s">
        <v>379</v>
      </c>
      <c r="DH123" s="991"/>
      <c r="DI123" s="991"/>
      <c r="DJ123" s="991"/>
      <c r="DK123" s="992"/>
      <c r="DL123" s="993" t="s">
        <v>379</v>
      </c>
      <c r="DM123" s="991"/>
      <c r="DN123" s="991"/>
      <c r="DO123" s="991"/>
      <c r="DP123" s="992"/>
      <c r="DQ123" s="993" t="s">
        <v>379</v>
      </c>
      <c r="DR123" s="991"/>
      <c r="DS123" s="991"/>
      <c r="DT123" s="991"/>
      <c r="DU123" s="992"/>
      <c r="DV123" s="994" t="s">
        <v>122</v>
      </c>
      <c r="DW123" s="995"/>
      <c r="DX123" s="995"/>
      <c r="DY123" s="995"/>
      <c r="DZ123" s="996"/>
    </row>
    <row r="124" spans="1:130" s="226" customFormat="1" ht="26.25" customHeight="1" thickBot="1">
      <c r="A124" s="1091"/>
      <c r="B124" s="978"/>
      <c r="C124" s="948" t="s">
        <v>447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379</v>
      </c>
      <c r="AB124" s="991"/>
      <c r="AC124" s="991"/>
      <c r="AD124" s="991"/>
      <c r="AE124" s="992"/>
      <c r="AF124" s="993" t="s">
        <v>122</v>
      </c>
      <c r="AG124" s="991"/>
      <c r="AH124" s="991"/>
      <c r="AI124" s="991"/>
      <c r="AJ124" s="992"/>
      <c r="AK124" s="993" t="s">
        <v>379</v>
      </c>
      <c r="AL124" s="991"/>
      <c r="AM124" s="991"/>
      <c r="AN124" s="991"/>
      <c r="AO124" s="992"/>
      <c r="AP124" s="994" t="s">
        <v>379</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28.5</v>
      </c>
      <c r="BR124" s="1060"/>
      <c r="BS124" s="1060"/>
      <c r="BT124" s="1060"/>
      <c r="BU124" s="1060"/>
      <c r="BV124" s="1060">
        <v>47.7</v>
      </c>
      <c r="BW124" s="1060"/>
      <c r="BX124" s="1060"/>
      <c r="BY124" s="1060"/>
      <c r="BZ124" s="1060"/>
      <c r="CA124" s="1060">
        <v>35.700000000000003</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379</v>
      </c>
      <c r="DH124" s="1016"/>
      <c r="DI124" s="1016"/>
      <c r="DJ124" s="1016"/>
      <c r="DK124" s="1017"/>
      <c r="DL124" s="1015" t="s">
        <v>379</v>
      </c>
      <c r="DM124" s="1016"/>
      <c r="DN124" s="1016"/>
      <c r="DO124" s="1016"/>
      <c r="DP124" s="1017"/>
      <c r="DQ124" s="1015" t="s">
        <v>379</v>
      </c>
      <c r="DR124" s="1016"/>
      <c r="DS124" s="1016"/>
      <c r="DT124" s="1016"/>
      <c r="DU124" s="1017"/>
      <c r="DV124" s="1018" t="s">
        <v>379</v>
      </c>
      <c r="DW124" s="1019"/>
      <c r="DX124" s="1019"/>
      <c r="DY124" s="1019"/>
      <c r="DZ124" s="1020"/>
    </row>
    <row r="125" spans="1:130" s="226" customFormat="1" ht="26.25" customHeight="1">
      <c r="A125" s="1091"/>
      <c r="B125" s="978"/>
      <c r="C125" s="948" t="s">
        <v>449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379</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451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379</v>
      </c>
      <c r="AG126" s="991"/>
      <c r="AH126" s="991"/>
      <c r="AI126" s="991"/>
      <c r="AJ126" s="992"/>
      <c r="AK126" s="993" t="s">
        <v>122</v>
      </c>
      <c r="AL126" s="991"/>
      <c r="AM126" s="991"/>
      <c r="AN126" s="991"/>
      <c r="AO126" s="992"/>
      <c r="AP126" s="994" t="s">
        <v>379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379</v>
      </c>
      <c r="DH126" s="952"/>
      <c r="DI126" s="952"/>
      <c r="DJ126" s="952"/>
      <c r="DK126" s="952"/>
      <c r="DL126" s="952" t="s">
        <v>379</v>
      </c>
      <c r="DM126" s="952"/>
      <c r="DN126" s="952"/>
      <c r="DO126" s="952"/>
      <c r="DP126" s="952"/>
      <c r="DQ126" s="952" t="s">
        <v>379</v>
      </c>
      <c r="DR126" s="952"/>
      <c r="DS126" s="952"/>
      <c r="DT126" s="952"/>
      <c r="DU126" s="952"/>
      <c r="DV126" s="953" t="s">
        <v>379</v>
      </c>
      <c r="DW126" s="953"/>
      <c r="DX126" s="953"/>
      <c r="DY126" s="953"/>
      <c r="DZ126" s="954"/>
    </row>
    <row r="127" spans="1:130" s="226" customFormat="1" ht="26.25" customHeight="1">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55</v>
      </c>
      <c r="AB127" s="991"/>
      <c r="AC127" s="991"/>
      <c r="AD127" s="991"/>
      <c r="AE127" s="992"/>
      <c r="AF127" s="993">
        <v>44</v>
      </c>
      <c r="AG127" s="991"/>
      <c r="AH127" s="991"/>
      <c r="AI127" s="991"/>
      <c r="AJ127" s="992"/>
      <c r="AK127" s="993">
        <v>206</v>
      </c>
      <c r="AL127" s="991"/>
      <c r="AM127" s="991"/>
      <c r="AN127" s="991"/>
      <c r="AO127" s="992"/>
      <c r="AP127" s="994">
        <v>0</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379</v>
      </c>
      <c r="DR127" s="952"/>
      <c r="DS127" s="952"/>
      <c r="DT127" s="952"/>
      <c r="DU127" s="952"/>
      <c r="DV127" s="953" t="s">
        <v>379</v>
      </c>
      <c r="DW127" s="953"/>
      <c r="DX127" s="953"/>
      <c r="DY127" s="953"/>
      <c r="DZ127" s="954"/>
    </row>
    <row r="128" spans="1:130" s="226" customFormat="1" ht="26.25" customHeight="1" thickBot="1">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22383</v>
      </c>
      <c r="AB128" s="1080"/>
      <c r="AC128" s="1080"/>
      <c r="AD128" s="1080"/>
      <c r="AE128" s="1081"/>
      <c r="AF128" s="1082">
        <v>14054</v>
      </c>
      <c r="AG128" s="1080"/>
      <c r="AH128" s="1080"/>
      <c r="AI128" s="1080"/>
      <c r="AJ128" s="1081"/>
      <c r="AK128" s="1082">
        <v>11798</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122</v>
      </c>
      <c r="BG128" s="1087"/>
      <c r="BH128" s="1087"/>
      <c r="BI128" s="1087"/>
      <c r="BJ128" s="1087"/>
      <c r="BK128" s="1087"/>
      <c r="BL128" s="1088"/>
      <c r="BM128" s="1086">
        <v>13.91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8130275</v>
      </c>
      <c r="AB129" s="991"/>
      <c r="AC129" s="991"/>
      <c r="AD129" s="991"/>
      <c r="AE129" s="992"/>
      <c r="AF129" s="993">
        <v>7740829</v>
      </c>
      <c r="AG129" s="991"/>
      <c r="AH129" s="991"/>
      <c r="AI129" s="991"/>
      <c r="AJ129" s="992"/>
      <c r="AK129" s="993">
        <v>7441964</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122</v>
      </c>
      <c r="BG129" s="1101"/>
      <c r="BH129" s="1101"/>
      <c r="BI129" s="1101"/>
      <c r="BJ129" s="1101"/>
      <c r="BK129" s="1101"/>
      <c r="BL129" s="1102"/>
      <c r="BM129" s="1100">
        <v>18.91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1221574</v>
      </c>
      <c r="AB130" s="991"/>
      <c r="AC130" s="991"/>
      <c r="AD130" s="991"/>
      <c r="AE130" s="992"/>
      <c r="AF130" s="993">
        <v>1155085</v>
      </c>
      <c r="AG130" s="991"/>
      <c r="AH130" s="991"/>
      <c r="AI130" s="991"/>
      <c r="AJ130" s="992"/>
      <c r="AK130" s="993">
        <v>1060621</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5.9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6908701</v>
      </c>
      <c r="AB131" s="1016"/>
      <c r="AC131" s="1016"/>
      <c r="AD131" s="1016"/>
      <c r="AE131" s="1017"/>
      <c r="AF131" s="1015">
        <v>6585744</v>
      </c>
      <c r="AG131" s="1016"/>
      <c r="AH131" s="1016"/>
      <c r="AI131" s="1016"/>
      <c r="AJ131" s="1017"/>
      <c r="AK131" s="1015">
        <v>6381343</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35.700000000000003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6.5735222870000003</v>
      </c>
      <c r="AB132" s="1132"/>
      <c r="AC132" s="1132"/>
      <c r="AD132" s="1132"/>
      <c r="AE132" s="1133"/>
      <c r="AF132" s="1134">
        <v>6.2098223069999996</v>
      </c>
      <c r="AG132" s="1132"/>
      <c r="AH132" s="1132"/>
      <c r="AI132" s="1132"/>
      <c r="AJ132" s="1133"/>
      <c r="AK132" s="1134">
        <v>5.0406003879999997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6.8</v>
      </c>
      <c r="AB133" s="1115"/>
      <c r="AC133" s="1115"/>
      <c r="AD133" s="1115"/>
      <c r="AE133" s="1116"/>
      <c r="AF133" s="1114">
        <v>6.3</v>
      </c>
      <c r="AG133" s="1115"/>
      <c r="AH133" s="1115"/>
      <c r="AI133" s="1115"/>
      <c r="AJ133" s="1116"/>
      <c r="AK133" s="1114">
        <v>5.9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cs2C0a6h9nmMbth9UB5SyR0w60yaT8rcOKoyDpRXU36R0cU4XOwJY5qlGj5K7tL+y5HFK7uJI39jJSjjqq/Rg==" saltValue="tQLWDvSrjt6gAHVvQW71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HlckiHVbAM/xN0SYu9B/HXuxmA9LMKu9nCYyh+kdnnXnhpXM1QK6NKDAhadhgrKUSM2y+ar8rqmkvMiV2+sVQ==" saltValue="xOq250TnvqmdJqop0bOL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HlbvJVDhHVhRyaQk9q9D5skqZFzs/r7c8E/3DM7ZoazvWevAZoJktnzloT5e60aD0iBSH4r6rKHDPvt/U+2Q==" saltValue="RUTsd7z/1EhEYHaENa1+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2119504</v>
      </c>
      <c r="AP9" s="292">
        <v>137256</v>
      </c>
      <c r="AQ9" s="293">
        <v>90243</v>
      </c>
      <c r="AR9" s="294">
        <v>52.1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15963</v>
      </c>
      <c r="AP10" s="295">
        <v>1034</v>
      </c>
      <c r="AQ10" s="296">
        <v>8421</v>
      </c>
      <c r="AR10" s="297">
        <v>-87.7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183804</v>
      </c>
      <c r="AP11" s="295">
        <v>11903</v>
      </c>
      <c r="AQ11" s="296">
        <v>13771</v>
      </c>
      <c r="AR11" s="297">
        <v>-13.6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v>10831</v>
      </c>
      <c r="AP12" s="295">
        <v>701</v>
      </c>
      <c r="AQ12" s="296">
        <v>2513</v>
      </c>
      <c r="AR12" s="297">
        <v>-72.099999999999994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98338</v>
      </c>
      <c r="AP14" s="295">
        <v>6368</v>
      </c>
      <c r="AQ14" s="296">
        <v>5857</v>
      </c>
      <c r="AR14" s="297">
        <v>8.6999999999999993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108647</v>
      </c>
      <c r="AP15" s="295">
        <v>7036</v>
      </c>
      <c r="AQ15" s="296">
        <v>2231</v>
      </c>
      <c r="AR15" s="297">
        <v>215.4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-224044</v>
      </c>
      <c r="AP16" s="295">
        <v>-14509</v>
      </c>
      <c r="AQ16" s="296">
        <v>-9195</v>
      </c>
      <c r="AR16" s="297">
        <v>57.8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176</v>
      </c>
      <c r="AL17" s="1158"/>
      <c r="AM17" s="1158"/>
      <c r="AN17" s="1159"/>
      <c r="AO17" s="295">
        <v>2313043</v>
      </c>
      <c r="AP17" s="295">
        <v>149789</v>
      </c>
      <c r="AQ17" s="296">
        <v>113840</v>
      </c>
      <c r="AR17" s="297">
        <v>31.6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15.48</v>
      </c>
      <c r="AP21" s="308">
        <v>10.62</v>
      </c>
      <c r="AQ21" s="309">
        <v>4.8600000000000003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93.7</v>
      </c>
      <c r="AP22" s="313">
        <v>95.8</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1118244</v>
      </c>
      <c r="AP32" s="322">
        <v>72416</v>
      </c>
      <c r="AQ32" s="323">
        <v>74521</v>
      </c>
      <c r="AR32" s="324">
        <v>-2.8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498</v>
      </c>
      <c r="AP34" s="322" t="s">
        <v>498</v>
      </c>
      <c r="AQ34" s="323" t="s">
        <v>498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240742</v>
      </c>
      <c r="AP35" s="322">
        <v>15590</v>
      </c>
      <c r="AQ35" s="323">
        <v>19378</v>
      </c>
      <c r="AR35" s="324">
        <v>-19.5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34466</v>
      </c>
      <c r="AP36" s="322">
        <v>2232</v>
      </c>
      <c r="AQ36" s="323">
        <v>3039</v>
      </c>
      <c r="AR36" s="324">
        <v>-26.6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v>206</v>
      </c>
      <c r="AP37" s="322">
        <v>13</v>
      </c>
      <c r="AQ37" s="323">
        <v>1253</v>
      </c>
      <c r="AR37" s="324">
        <v>-99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v>419</v>
      </c>
      <c r="AP38" s="325">
        <v>27</v>
      </c>
      <c r="AQ38" s="326">
        <v>3</v>
      </c>
      <c r="AR38" s="314">
        <v>800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-11798</v>
      </c>
      <c r="AP39" s="322">
        <v>-764</v>
      </c>
      <c r="AQ39" s="323">
        <v>-3246</v>
      </c>
      <c r="AR39" s="324">
        <v>-76.5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-1060621</v>
      </c>
      <c r="AP40" s="322">
        <v>-68684</v>
      </c>
      <c r="AQ40" s="323">
        <v>-65677</v>
      </c>
      <c r="AR40" s="324">
        <v>4.5999999999999996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289</v>
      </c>
      <c r="AL41" s="1172"/>
      <c r="AM41" s="1172"/>
      <c r="AN41" s="1173"/>
      <c r="AO41" s="322">
        <v>321658</v>
      </c>
      <c r="AP41" s="322">
        <v>20830</v>
      </c>
      <c r="AQ41" s="323">
        <v>29272</v>
      </c>
      <c r="AR41" s="324">
        <v>-28.8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2203165</v>
      </c>
      <c r="AN51" s="344">
        <v>129743</v>
      </c>
      <c r="AO51" s="345">
        <v>-38</v>
      </c>
      <c r="AP51" s="346">
        <v>118124</v>
      </c>
      <c r="AQ51" s="347">
        <v>49.2</v>
      </c>
      <c r="AR51" s="348">
        <v>-87.2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1186637</v>
      </c>
      <c r="AN52" s="352">
        <v>69880</v>
      </c>
      <c r="AO52" s="353">
        <v>-51</v>
      </c>
      <c r="AP52" s="354">
        <v>54614</v>
      </c>
      <c r="AQ52" s="355">
        <v>35</v>
      </c>
      <c r="AR52" s="356">
        <v>-86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3400802</v>
      </c>
      <c r="AN53" s="344">
        <v>205127</v>
      </c>
      <c r="AO53" s="345">
        <v>58.1</v>
      </c>
      <c r="AP53" s="346">
        <v>101693</v>
      </c>
      <c r="AQ53" s="347">
        <v>-13.9</v>
      </c>
      <c r="AR53" s="348">
        <v>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2244449</v>
      </c>
      <c r="AN54" s="352">
        <v>135379</v>
      </c>
      <c r="AO54" s="353">
        <v>93.7</v>
      </c>
      <c r="AP54" s="354">
        <v>51066</v>
      </c>
      <c r="AQ54" s="355">
        <v>-6.5</v>
      </c>
      <c r="AR54" s="356">
        <v>100.2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2277671</v>
      </c>
      <c r="AN55" s="344">
        <v>140858</v>
      </c>
      <c r="AO55" s="345">
        <v>-31.3</v>
      </c>
      <c r="AP55" s="346">
        <v>96635</v>
      </c>
      <c r="AQ55" s="347">
        <v>-5</v>
      </c>
      <c r="AR55" s="348">
        <v>-26.3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986946</v>
      </c>
      <c r="AN56" s="352">
        <v>61036</v>
      </c>
      <c r="AO56" s="353">
        <v>-54.9</v>
      </c>
      <c r="AP56" s="354">
        <v>44408</v>
      </c>
      <c r="AQ56" s="355">
        <v>-13</v>
      </c>
      <c r="AR56" s="356">
        <v>-41.9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2122443</v>
      </c>
      <c r="AN57" s="344">
        <v>133925</v>
      </c>
      <c r="AO57" s="345">
        <v>-4.9000000000000004</v>
      </c>
      <c r="AP57" s="346">
        <v>97062</v>
      </c>
      <c r="AQ57" s="347">
        <v>0.4</v>
      </c>
      <c r="AR57" s="348">
        <v>-5.3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1361985</v>
      </c>
      <c r="AN58" s="352">
        <v>85940</v>
      </c>
      <c r="AO58" s="353">
        <v>40.799999999999997</v>
      </c>
      <c r="AP58" s="354">
        <v>50112</v>
      </c>
      <c r="AQ58" s="355">
        <v>12.8</v>
      </c>
      <c r="AR58" s="356">
        <v>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1893597</v>
      </c>
      <c r="AN59" s="344">
        <v>122626</v>
      </c>
      <c r="AO59" s="345">
        <v>-8.4</v>
      </c>
      <c r="AP59" s="346">
        <v>106005</v>
      </c>
      <c r="AQ59" s="347">
        <v>9.1999999999999993</v>
      </c>
      <c r="AR59" s="348">
        <v>-17.600000000000001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929282</v>
      </c>
      <c r="AN60" s="352">
        <v>60179</v>
      </c>
      <c r="AO60" s="353">
        <v>-30</v>
      </c>
      <c r="AP60" s="354">
        <v>58359</v>
      </c>
      <c r="AQ60" s="355">
        <v>16.5</v>
      </c>
      <c r="AR60" s="356">
        <v>-46.5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2379536</v>
      </c>
      <c r="AN61" s="359">
        <v>146456</v>
      </c>
      <c r="AO61" s="360">
        <v>-4.9000000000000004</v>
      </c>
      <c r="AP61" s="361">
        <v>103904</v>
      </c>
      <c r="AQ61" s="362">
        <v>8</v>
      </c>
      <c r="AR61" s="348">
        <v>-12.9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1341860</v>
      </c>
      <c r="AN62" s="352">
        <v>82483</v>
      </c>
      <c r="AO62" s="353">
        <v>-0.3</v>
      </c>
      <c r="AP62" s="354">
        <v>51712</v>
      </c>
      <c r="AQ62" s="355">
        <v>9</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azixB2bd0Lmnp5+/2QiLhIsrfwgkHCaru1Um4tQ7332wnCsEGBqFjN0N97nT1tfq/5py3V6HPDyVizI8Fj66g==" saltValue="Gr8UP7AQ7KhVjqQuiGAd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SJ27lbOWlQjj2yeM0yngGLJl7N/GnSvmZbJ/7JfXXgzDFYaNfU9GU1hirexxO0asvmPV/G4dQOQkbDIbxPEgg==" saltValue="qFU6V1HsTqutGZlgIStz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JvJoBySZSToX/L+wpLT9GnwYmsAK0WFosZ9R+PTNHAlJTXCBOg0XUMzW26ZJVk+pr0E9jHHrn9SY/yq9QuYVg==" saltValue="oRDYUosj/lRGxyv8gML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17.84</v>
      </c>
      <c r="G47" s="12">
        <v>16.329999999999998</v>
      </c>
      <c r="H47" s="12">
        <v>15.82</v>
      </c>
      <c r="I47" s="12">
        <v>6.8</v>
      </c>
      <c r="J47" s="13">
        <v>7.76</v>
      </c>
    </row>
    <row r="48" spans="2:10" ht="57.75" customHeight="1">
      <c r="B48" s="14"/>
      <c r="C48" s="1176" t="s">
        <v>4</v>
      </c>
      <c r="D48" s="1176"/>
      <c r="E48" s="1177"/>
      <c r="F48" s="15">
        <v>4.28</v>
      </c>
      <c r="G48" s="16">
        <v>4.3600000000000003</v>
      </c>
      <c r="H48" s="16">
        <v>3.61</v>
      </c>
      <c r="I48" s="16">
        <v>4.6500000000000004</v>
      </c>
      <c r="J48" s="17">
        <v>9.15</v>
      </c>
    </row>
    <row r="49" spans="2:10" ht="57.75" customHeight="1" thickBot="1">
      <c r="B49" s="18"/>
      <c r="C49" s="1178" t="s">
        <v>5</v>
      </c>
      <c r="D49" s="1178"/>
      <c r="E49" s="1179"/>
      <c r="F49" s="19" t="s">
        <v>545</v>
      </c>
      <c r="G49" s="20" t="s">
        <v>546</v>
      </c>
      <c r="H49" s="20" t="s">
        <v>547</v>
      </c>
      <c r="I49" s="20" t="s">
        <v>548</v>
      </c>
      <c r="J49" s="21">
        <v>2.2999999999999998</v>
      </c>
    </row>
    <row r="50" spans="2:10" ht="13.5" customHeight="1"/>
    <row r="51" spans="2:10" ht="13.5" hidden="1" customHeight="1"/>
    <row r="52" spans="2:10" ht="13.5" hidden="1" customHeight="1"/>
    <row r="53" spans="2:10" ht="13.5" hidden="1" customHeight="1"/>
  </sheetData>
  <sheetProtection algorithmName="SHA-512" hashValue="aKSOrg5F/ZGtve6GBCJA6YDAeqLOyAbg59Jm0UYQ1XvHB42CpVwGF0F2nAajRcfO9XDnHVkw5YnbG83k43F2nA==" saltValue="oKvpMGSsLRAQ5jiD+WMT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2019-03-14T09:54:59Z</cp:lastPrinted>
  <dcterms:created xsi:type="dcterms:W3CDTF">2019-02-14T05:11:14Z</dcterms:created>
  <dcterms:modified xsi:type="dcterms:W3CDTF">2019-03-14T23:03:15Z</dcterms:modified>
  <cp:category/>
</cp:coreProperties>
</file>