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480\Desktop\"/>
    </mc:Choice>
  </mc:AlternateContent>
  <xr:revisionPtr revIDLastSave="0" documentId="13_ncr:1_{C1F30BE0-9C60-4FAF-A394-279F64951CE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C35" i="10"/>
  <c r="CO34" i="10"/>
  <c r="CO35" i="10" s="1"/>
  <c r="CO36" i="10" s="1"/>
  <c r="CO37" i="10" s="1"/>
  <c r="BW34" i="10"/>
  <c r="BW35" i="10" s="1"/>
  <c r="BW36" i="10" s="1"/>
  <c r="BW37" i="10" s="1"/>
  <c r="BW38"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s="1"/>
  <c r="BE35" i="10" s="1"/>
  <c r="AM34" i="10"/>
  <c r="AM35" i="10" s="1"/>
</calcChain>
</file>

<file path=xl/sharedStrings.xml><?xml version="1.0" encoding="utf-8"?>
<sst xmlns="http://schemas.openxmlformats.org/spreadsheetml/2006/main" count="1097" uniqueCount="589">
  <si>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</si>
  <si>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</si>
  <si>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</si>
  <si>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</si>
  <si>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</si>
  <si>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</si>
  <si>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</si>
  <si>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</si>
  <si>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</si>
  <si>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</si>
  <si>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</si>
  <si>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</si>
  <si>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</si>
  <si>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</si>
  <si>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</si>
  <si>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</si>
  <si>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</si>
  <si>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</si>
  <si>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</si>
  <si>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</si>
  <si>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</si>
  <si>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</si>
  <si>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</si>
  <si>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</si>
  <si>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</si>
  <si>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</si>
  <si>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</si>
  <si>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</si>
  <si>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</si>
  <si>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</si>
  <si>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</si>
  <si>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</si>
  <si>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</si>
  <si>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</si>
  <si>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</si>
  <si>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</si>
  <si>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</si>
  <si>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</si>
  <si>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</si>
  <si>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</si>
  <si>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</si>
  <si>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</si>
  <si>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</si>
  <si>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</si>
  <si>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</si>
  <si>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</si>
  <si>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</si>
  <si>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</si>
  <si>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</si>
  <si>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</si>
  <si>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</si>
  <si>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</si>
  <si>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</si>
  <si>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</si>
  <si>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</si>
  <si>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</si>
  <si>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</si>
  <si>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</si>
  <si>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</si>
  <si>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</si>
  <si>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</si>
  <si>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</si>
  <si>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</si>
  <si>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</si>
  <si>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</si>
  <si>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</si>
  <si>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</si>
  <si>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</si>
  <si>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</si>
  <si>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</si>
  <si>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</si>
  <si>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</si>
  <si>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</si>
  <si>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</si>
  <si>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</si>
  <si>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</si>
  <si>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</si>
  <si>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</si>
  <si>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</si>
  <si>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</si>
  <si>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</si>
  <si>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</si>
  <si>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</si>
  <si>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</si>
  <si>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</si>
  <si>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</si>
  <si>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</si>
  <si>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</si>
  <si>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</si>
  <si>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</si>
  <si>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</si>
  <si>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</si>
  <si>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</si>
  <si>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</si>
  <si>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</si>
  <si>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</si>
  <si>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</si>
  <si>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</si>
  <si>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</si>
  <si>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</si>
  <si>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</si>
  <si>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</si>
  <si>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</si>
  <si>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</si>
  <si>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</si>
  <si>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</si>
  <si>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</si>
  <si>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</si>
  <si>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</si>
  <si>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</si>
  <si>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</si>
  <si>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</si>
  <si>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</si>
  <si>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</si>
  <si>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</si>
  <si>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</si>
  <si>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</si>
  <si>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</si>
  <si>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</si>
  <si>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</si>
  <si>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</si>
  <si>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</si>
  <si>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</si>
  <si>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</si>
  <si>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</si>
  <si>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</si>
  <si>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</si>
  <si>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</si>
  <si>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</si>
  <si>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</si>
  <si>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</si>
  <si>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</si>
  <si>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</si>
  <si>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</si>
  <si>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</si>
  <si>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</si>
  <si>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</si>
  <si>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</si>
  <si>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</si>
  <si>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</si>
  <si>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</si>
  <si>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</si>
  <si>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</si>
  <si>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</si>
  <si>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</si>
  <si>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</si>
  <si>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</si>
  <si>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</si>
  <si>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</si>
  <si>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</si>
  <si>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</si>
  <si>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</si>
  <si>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</si>
  <si>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</si>
  <si>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</si>
  <si>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</si>
  <si>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</si>
  <si>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</si>
  <si>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</si>
  <si>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</si>
  <si>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</si>
  <si>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</si>
  <si>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</si>
  <si>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</si>
  <si>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</si>
  <si>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</si>
  <si>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</si>
  <si>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</si>
  <si>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</si>
  <si>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</si>
  <si>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</si>
  <si>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</si>
  <si>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</si>
  <si>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</si>
  <si>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</si>
  <si>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</si>
  <si>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</si>
  <si>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</si>
  <si>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</si>
  <si>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</si>
  <si>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</si>
  <si>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</si>
  <si>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</si>
  <si>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</si>
  <si>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</si>
  <si>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</si>
  <si>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</si>
  <si>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</si>
  <si>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</si>
  <si>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</si>
  <si>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</si>
  <si>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</si>
  <si>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</si>
  <si>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</si>
  <si>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</si>
  <si>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</si>
  <si>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</si>
  <si>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</si>
  <si>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</si>
  <si>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</si>
  <si>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</si>
  <si>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</si>
  <si>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</si>
  <si>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</si>
  <si>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</si>
  <si>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</si>
  <si>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</si>
  <si>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</si>
  <si>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</si>
  <si>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</si>
  <si>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</si>
  <si>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</si>
  <si>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</si>
  <si>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</si>
  <si>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</si>
  <si>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</si>
  <si>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</si>
  <si>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</si>
  <si>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熊本県山都町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</si>
  <si>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</si>
  <si>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</si>
  <si>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</si>
  <si>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</si>
  <si>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</si>
  <si>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</si>
  <si>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</si>
  <si>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</si>
  <si>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</si>
  <si>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</si>
  <si>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</si>
  <si>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</si>
  <si>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</si>
  <si>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</si>
  <si>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</si>
  <si>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</si>
  <si>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</si>
  <si>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</si>
  <si>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</si>
  <si>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</si>
  <si>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</si>
  <si>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</si>
  <si>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</si>
  <si>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</si>
  <si>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</si>
  <si>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</si>
  <si>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</si>
  <si>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</si>
  <si>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</si>
  <si>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</si>
  <si>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</si>
  <si>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</si>
  <si>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</si>
  <si>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</si>
  <si>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</si>
  <si>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</si>
  <si>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</si>
  <si>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</si>
  <si>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</si>
  <si>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</si>
  <si>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</si>
  <si>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</si>
  <si>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</si>
  <si>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</si>
  <si>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</si>
  <si>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</si>
  <si>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</si>
  <si>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</si>
  <si>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</si>
  <si>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</si>
  <si>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</si>
  <si>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</si>
  <si>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</si>
  <si>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</si>
  <si>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</si>
  <si>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</si>
  <si>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</si>
  <si>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</si>
  <si>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</si>
  <si>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</si>
  <si>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</si>
  <si>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</si>
  <si>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</si>
  <si>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</si>
  <si>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</si>
  <si>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</si>
  <si>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</si>
  <si>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</si>
  <si>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</si>
  <si>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</si>
  <si>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</si>
  <si>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</si>
  <si>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</si>
  <si>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</si>
  <si>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</si>
  <si>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</si>
  <si>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</si>
  <si>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</si>
  <si>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</si>
  <si>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</si>
  <si>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</si>
  <si>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</si>
  <si>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</si>
  <si>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</si>
  <si>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</si>
  <si>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</si>
  <si>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</si>
  <si>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</si>
  <si>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</si>
  <si>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</si>
  <si>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</si>
  <si>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</si>
  <si>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</si>
  <si>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</si>
  <si>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</si>
  <si>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</si>
  <si>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</si>
  <si>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</si>
  <si>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</si>
  <si>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</si>
  <si>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</si>
  <si>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</si>
  <si>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</si>
  <si>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</si>
  <si>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</si>
  <si>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</si>
  <si>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</si>
  <si>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</si>
  <si>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</si>
  <si>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</si>
  <si>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</si>
  <si>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</si>
  <si>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</si>
  <si>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</si>
  <si>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</si>
  <si>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</si>
  <si>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</si>
  <si>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</si>
  <si>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</si>
  <si>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</si>
  <si>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</si>
  <si>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</si>
  <si>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</si>
  <si>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</si>
  <si>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</si>
  <si>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</si>
  <si>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</si>
  <si>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</si>
  <si>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</si>
  <si>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</si>
  <si>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</si>
  <si>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</si>
  <si>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</si>
  <si>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</si>
  <si>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</si>
  <si>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</si>
  <si>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</si>
  <si>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</si>
  <si>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</si>
  <si>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</si>
  <si>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</si>
  <si>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</si>
  <si>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</si>
  <si>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</si>
  <si>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</si>
  <si>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</si>
  <si>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</si>
  <si>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</si>
  <si>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</si>
  <si>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</si>
  <si>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</si>
  <si>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</si>
  <si>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熊本県山都町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</si>
  <si>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</si>
  <si>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</si>
  <si>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</si>
  <si>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</si>
  <si>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</si>
  <si>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</si>
  <si>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</si>
  <si>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</si>
  <si>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</si>
  <si>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</si>
  <si>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</si>
  <si>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</si>
  <si>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</si>
  <si>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</si>
  <si>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</si>
  <si>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</si>
  <si>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</si>
  <si>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</si>
  <si>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</si>
  <si>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</si>
  <si>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</si>
  <si>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</si>
  <si>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</si>
  <si>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</si>
  <si>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</si>
  <si>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</si>
  <si>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</si>
  <si>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</si>
  <si>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</si>
  <si>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</si>
  <si>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</si>
  <si>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</si>
  <si>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</si>
  <si>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</si>
  <si>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</si>
  <si>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</si>
  <si>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</si>
  <si>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</si>
  <si>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</si>
  <si>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</si>
  <si>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</si>
  <si>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</si>
  <si>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</si>
  <si>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</si>
  <si>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</si>
  <si>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</si>
  <si>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</si>
  <si>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</si>
  <si>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</si>
  <si>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</si>
  <si>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</si>
  <si>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</si>
  <si>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</si>
  <si>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</si>
  <si>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</si>
  <si>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</si>
  <si>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</si>
  <si>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</si>
  <si>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</si>
  <si>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</si>
  <si>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</si>
  <si>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</si>
  <si>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</si>
  <si>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</si>
  <si>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</si>
  <si>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</si>
  <si>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</si>
  <si>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</si>
  <si>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</si>
  <si>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</si>
  <si>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</si>
  <si>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</si>
  <si>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</si>
  <si>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</si>
  <si>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</si>
  <si>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</si>
  <si>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</si>
  <si>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</si>
  <si>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</si>
  <si>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</si>
  <si>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</si>
  <si>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</si>
  <si>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</si>
  <si>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</si>
  <si>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</si>
  <si>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</si>
  <si>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</si>
  <si>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</si>
  <si>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</si>
  <si>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</si>
  <si>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</si>
  <si>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</si>
  <si>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</si>
  <si>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</si>
  <si>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</si>
  <si>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</si>
  <si>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</si>
  <si>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</si>
  <si>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</si>
  <si>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</si>
  <si>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</si>
  <si>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</si>
  <si>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</si>
  <si>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</si>
  <si>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</si>
  <si>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</si>
  <si>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</si>
  <si>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</si>
  <si>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</si>
  <si>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</si>
  <si>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</si>
  <si>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</si>
  <si>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</si>
  <si>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</si>
  <si>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</si>
  <si>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</si>
  <si>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</si>
  <si>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</si>
  <si>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</si>
  <si>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</si>
  <si>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</si>
  <si>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</si>
  <si>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</si>
  <si>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</si>
  <si>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</si>
  <si>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</si>
  <si>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</si>
  <si>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</si>
  <si>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</si>
  <si>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</si>
  <si>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</si>
  <si>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</si>
  <si>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</si>
  <si>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</si>
  <si>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</si>
  <si>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</si>
  <si>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</si>
  <si>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</si>
  <si>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</si>
  <si>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</si>
  <si>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</si>
  <si>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</si>
  <si>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</si>
  <si>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</si>
  <si>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</si>
  <si>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</si>
  <si>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</si>
  <si>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</si>
  <si>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</si>
  <si>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</si>
  <si>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</si>
  <si>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</si>
  <si>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</si>
  <si>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</si>
  <si>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</si>
  <si>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</si>
  <si>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</si>
  <si>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</si>
  <si>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</si>
  <si>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</si>
  <si>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</si>
  <si>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</si>
  <si>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</si>
  <si>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</si>
  <si>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</si>
  <si>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</si>
  <si>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</si>
  <si>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</si>
  <si>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</si>
  <si>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</si>
  <si>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</si>
  <si>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</si>
  <si>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</si>
  <si>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</si>
  <si>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</si>
  <si>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</si>
  <si>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</si>
  <si>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</si>
  <si>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</si>
  <si>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</si>
  <si>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</si>
  <si>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</si>
  <si>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</si>
  <si>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</si>
  <si>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6.50</t>
  </si>
  <si>
    <t>▲ 3.61</t>
  </si>
  <si>
    <t>山都町病院事業会計</t>
  </si>
  <si>
    <t>一般会計</t>
  </si>
  <si>
    <t>山都町水道事業会計</t>
  </si>
  <si>
    <t>山都町介護保険特別会計</t>
  </si>
  <si>
    <t>山都町国民健康保険特別会計</t>
  </si>
  <si>
    <t>山都町国民宿舎特別会計</t>
  </si>
  <si>
    <t>山都町後期高齢者医療特別会計</t>
  </si>
  <si>
    <t>山都町簡易水道特別会計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</si>
  <si>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</si>
  <si>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</si>
  <si>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</si>
  <si>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</si>
  <si>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</si>
  <si>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</si>
  <si>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</si>
  <si>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</si>
  <si>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3">
      <t>クマモトケン</t>
    </rPh>
    <rPh sb="3" eb="6">
      <t>シチョウソン</t>
    </rPh>
    <rPh sb="6" eb="12">
      <t>ソウゴウジムクミアイ</t>
    </rPh>
    <phoneticPr fontId="2"/>
  </si>
  <si>
    <t>上益城消防組合</t>
    <rPh sb="0" eb="3">
      <t>カミマシキ</t>
    </rPh>
    <rPh sb="3" eb="7">
      <t>ショウボウクミアイ</t>
    </rPh>
    <phoneticPr fontId="2"/>
  </si>
  <si>
    <t>上益城広域連合</t>
    <rPh sb="0" eb="3">
      <t>カミマシキ</t>
    </rPh>
    <rPh sb="3" eb="7">
      <t>コウイキレンゴウ</t>
    </rPh>
    <phoneticPr fontId="2"/>
  </si>
  <si>
    <t>熊本県後期高齢者広域連合（一般会計）</t>
    <rPh sb="0" eb="3">
      <t>クマモトケン</t>
    </rPh>
    <rPh sb="3" eb="8">
      <t>コウキコウレイシャ</t>
    </rPh>
    <rPh sb="8" eb="12">
      <t>コウイキレンゴウ</t>
    </rPh>
    <rPh sb="13" eb="17">
      <t>イッパンカイケイ</t>
    </rPh>
    <phoneticPr fontId="2"/>
  </si>
  <si>
    <t>熊本県後期高齢者広域連合（後期高齢者医療特別会計）</t>
    <rPh sb="13" eb="18">
      <t>コウキコウレイシャ</t>
    </rPh>
    <rPh sb="18" eb="24">
      <t>イリョウトクベツカイケイ</t>
    </rPh>
    <phoneticPr fontId="2"/>
  </si>
  <si>
    <t>特別会計（交通災害共済事業）分を含む</t>
  </si>
  <si>
    <t>株式会社まちづくりやべ</t>
    <rPh sb="0" eb="2">
      <t>カブシキ</t>
    </rPh>
    <rPh sb="2" eb="4">
      <t>カイシャ</t>
    </rPh>
    <phoneticPr fontId="2"/>
  </si>
  <si>
    <t>有限会社虹の通潤館</t>
    <rPh sb="0" eb="4">
      <t>ユウゲンガイシャ</t>
    </rPh>
    <rPh sb="4" eb="5">
      <t>ニジ</t>
    </rPh>
    <rPh sb="6" eb="7">
      <t>トオル</t>
    </rPh>
    <rPh sb="7" eb="8">
      <t>ジュン</t>
    </rPh>
    <rPh sb="8" eb="9">
      <t>カン</t>
    </rPh>
    <phoneticPr fontId="2"/>
  </si>
  <si>
    <t>一般財団法人清和文楽の里協会</t>
    <rPh sb="0" eb="6">
      <t>イッパンザイダンホウジン</t>
    </rPh>
    <rPh sb="6" eb="10">
      <t>セイワブンラク</t>
    </rPh>
    <rPh sb="11" eb="14">
      <t>サトキョウカイ</t>
    </rPh>
    <phoneticPr fontId="2"/>
  </si>
  <si>
    <t>有限会社清和資源</t>
    <rPh sb="0" eb="4">
      <t>ユウゲンガイシャ</t>
    </rPh>
    <rPh sb="4" eb="6">
      <t>セイワ</t>
    </rPh>
    <rPh sb="6" eb="8">
      <t>シゲン</t>
    </rPh>
    <phoneticPr fontId="2"/>
  </si>
  <si>
    <t>公共施設整備基金</t>
  </si>
  <si>
    <t>学校教育施設整備基金</t>
  </si>
  <si>
    <t>ふるさと応援基金</t>
  </si>
  <si>
    <t>森林環境整備基金</t>
  </si>
  <si>
    <t>地域雇用創出基金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</si>
</sst>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3BAC-4FA4-83D4-5ADE982A08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160280</c:v>
                </c:pt>
                <c:pt idx="1">
                  <c:v>120918</c:v>
                </c:pt>
                <c:pt idx="2">
                  <c:v>134979</c:v>
                </c:pt>
                <c:pt idx="3">
                  <c:v>201337</c:v>
                </c:pt>
                <c:pt idx="4">
                  <c:v>219114</c:v>
                </c:pt>
              </c:numCache>
            </c:numRef>
          </c:val>
          <c:smooth val="0"/>
          <c:extLst>
            <c:ext xmlns:c16="http://schemas.microsoft.com/office/drawing/2014/chart" uri="{C3380CC4-5D6E-409C-BE32-E72D297353CC}">
              <c16:uniqueId val="{00000001-3BAC-4FA4-83D4-5ADE982A08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1.86</c:v>
                </c:pt>
                <c:pt idx="1">
                  <c:v>3.62</c:v>
                </c:pt>
                <c:pt idx="2">
                  <c:v>5.22</c:v>
                </c:pt>
                <c:pt idx="3">
                  <c:v>11.46</c:v>
                </c:pt>
                <c:pt idx="4">
                  <c:v>13.34</c:v>
                </c:pt>
              </c:numCache>
            </c:numRef>
          </c:val>
          <c:extLst>
            <c:ext xmlns:c16="http://schemas.microsoft.com/office/drawing/2014/chart" uri="{C3380CC4-5D6E-409C-BE32-E72D297353CC}">
              <c16:uniqueId val="{00000000-EBE5-4949-ADC1-516A2389E2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13.84</c:v>
                </c:pt>
                <c:pt idx="1">
                  <c:v>15.68</c:v>
                </c:pt>
                <c:pt idx="2">
                  <c:v>11.58</c:v>
                </c:pt>
                <c:pt idx="3">
                  <c:v>13.65</c:v>
                </c:pt>
                <c:pt idx="4">
                  <c:v>20.8</c:v>
                </c:pt>
              </c:numCache>
            </c:numRef>
          </c:val>
          <c:extLst>
            <c:ext xmlns:c16="http://schemas.microsoft.com/office/drawing/2014/chart" uri="{C3380CC4-5D6E-409C-BE32-E72D297353CC}">
              <c16:uniqueId val="{00000001-EBE5-4949-ADC1-516A2389E2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c:v>
                </c:pt>
                <c:pt idx="1">
                  <c:v>2.3199999999999998</c:v>
                </c:pt>
                <c:pt idx="2">
                  <c:v>-3.61</c:v>
                </c:pt>
                <c:pt idx="3">
                  <c:v>5.93</c:v>
                </c:pt>
                <c:pt idx="4">
                  <c:v>0.15</c:v>
                </c:pt>
              </c:numCache>
            </c:numRef>
          </c:val>
          <c:smooth val="0"/>
          <c:extLst>
            <c:ext xmlns:c16="http://schemas.microsoft.com/office/drawing/2014/chart" uri="{C3380CC4-5D6E-409C-BE32-E72D297353CC}">
              <c16:uniqueId val="{00000002-EBE5-4949-ADC1-516A2389E2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19-4773-A5BE-B91AEDC774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9-4773-A5BE-B91AEDC774F6}"/>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2-5319-4773-A5BE-B91AEDC774F6}"/>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3-5319-4773-A5BE-B91AEDC774F6}"/>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0.05</c:v>
                </c:pt>
                <c:pt idx="6">
                  <c:v>#N/A</c:v>
                </c:pt>
                <c:pt idx="7">
                  <c:v>0.05</c:v>
                </c:pt>
                <c:pt idx="8">
                  <c:v>#N/A</c:v>
                </c:pt>
                <c:pt idx="9">
                  <c:v>0.04</c:v>
                </c:pt>
              </c:numCache>
            </c:numRef>
          </c:val>
          <c:extLst>
            <c:ext xmlns:c16="http://schemas.microsoft.com/office/drawing/2014/chart" uri="{C3380CC4-5D6E-409C-BE32-E72D297353CC}">
              <c16:uniqueId val="{00000004-5319-4773-A5BE-B91AEDC774F6}"/>
            </c:ext>
          </c:extLst>
        </c:ser>
        <c:ser>
          <c:idx val="5"/>
          <c:order val="5"/>
          <c:tx>
            <c:strRef>
              <c:f>データシート!$A$32</c:f>
              <c:strCache>
                <c:ptCount val="1"/>
                <c:pt idx="0">
                  <c:v>山都町国民健康保険特別会計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#N/A</c:v>
                </c:pt>
                <c:pt idx="3">
                  <c:v>2.29</c:v>
                </c:pt>
                <c:pt idx="4">
                  <c:v>#N/A</c:v>
                </c:pt>
                <c:pt idx="5">
                  <c:v>1.66</c:v>
                </c:pt>
                <c:pt idx="6">
                  <c:v>#N/A</c:v>
                </c:pt>
                <c:pt idx="7">
                  <c:v>0.89</c:v>
                </c:pt>
                <c:pt idx="8">
                  <c:v>#N/A</c:v>
                </c:pt>
                <c:pt idx="9">
                  <c:v>0.27</c:v>
                </c:pt>
              </c:numCache>
            </c:numRef>
          </c:val>
          <c:extLst>
            <c:ext xmlns:c16="http://schemas.microsoft.com/office/drawing/2014/chart" uri="{C3380CC4-5D6E-409C-BE32-E72D297353CC}">
              <c16:uniqueId val="{00000005-5319-4773-A5BE-B91AEDC774F6}"/>
            </c:ext>
          </c:extLst>
        </c:ser>
        <c:ser>
          <c:idx val="6"/>
          <c:order val="6"/>
          <c:tx>
            <c:strRef>
              <c:f>データシート!$A$33</c:f>
              <c:strCache>
                <c:ptCount val="1"/>
                <c:pt idx="0">
                  <c:v>山都町介護保険特別会計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1.74</c:v>
                </c:pt>
                <c:pt idx="2">
                  <c:v>#N/A</c:v>
                </c:pt>
                <c:pt idx="3">
                  <c:v>1.2</c:v>
                </c:pt>
                <c:pt idx="4">
                  <c:v>#N/A</c:v>
                </c:pt>
                <c:pt idx="5">
                  <c:v>0.81</c:v>
                </c:pt>
                <c:pt idx="6">
                  <c:v>#N/A</c:v>
                </c:pt>
                <c:pt idx="7">
                  <c:v>1.8</c:v>
                </c:pt>
                <c:pt idx="8">
                  <c:v>#N/A</c:v>
                </c:pt>
                <c:pt idx="9">
                  <c:v>2.78</c:v>
                </c:pt>
              </c:numCache>
            </c:numRef>
          </c:val>
          <c:extLst>
            <c:ext xmlns:c16="http://schemas.microsoft.com/office/drawing/2014/chart" uri="{C3380CC4-5D6E-409C-BE32-E72D297353CC}">
              <c16:uniqueId val="{00000006-5319-4773-A5BE-B91AEDC774F6}"/>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2.86</c:v>
                </c:pt>
                <c:pt idx="2">
                  <c:v>#N/A</c:v>
                </c:pt>
                <c:pt idx="3">
                  <c:v>2.88</c:v>
                </c:pt>
                <c:pt idx="4">
                  <c:v>#N/A</c:v>
                </c:pt>
                <c:pt idx="5">
                  <c:v>3.32</c:v>
                </c:pt>
                <c:pt idx="6">
                  <c:v>#N/A</c:v>
                </c:pt>
                <c:pt idx="7">
                  <c:v>3.62</c:v>
                </c:pt>
                <c:pt idx="8">
                  <c:v>#N/A</c:v>
                </c:pt>
                <c:pt idx="9">
                  <c:v>4.53</c:v>
                </c:pt>
              </c:numCache>
            </c:numRef>
          </c:val>
          <c:extLst>
            <c:ext xmlns:c16="http://schemas.microsoft.com/office/drawing/2014/chart" uri="{C3380CC4-5D6E-409C-BE32-E72D297353CC}">
              <c16:uniqueId val="{00000007-5319-4773-A5BE-B91AEDC774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1.86</c:v>
                </c:pt>
                <c:pt idx="2">
                  <c:v>#N/A</c:v>
                </c:pt>
                <c:pt idx="3">
                  <c:v>3.61</c:v>
                </c:pt>
                <c:pt idx="4">
                  <c:v>#N/A</c:v>
                </c:pt>
                <c:pt idx="5">
                  <c:v>5.21</c:v>
                </c:pt>
                <c:pt idx="6">
                  <c:v>#N/A</c:v>
                </c:pt>
                <c:pt idx="7">
                  <c:v>11.46</c:v>
                </c:pt>
                <c:pt idx="8">
                  <c:v>#N/A</c:v>
                </c:pt>
                <c:pt idx="9">
                  <c:v>13.34</c:v>
                </c:pt>
              </c:numCache>
            </c:numRef>
          </c:val>
          <c:extLst>
            <c:ext xmlns:c16="http://schemas.microsoft.com/office/drawing/2014/chart" uri="{C3380CC4-5D6E-409C-BE32-E72D297353CC}">
              <c16:uniqueId val="{00000008-5319-4773-A5BE-B91AEDC774F6}"/>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12.47</c:v>
                </c:pt>
                <c:pt idx="2">
                  <c:v>#N/A</c:v>
                </c:pt>
                <c:pt idx="3">
                  <c:v>12.78</c:v>
                </c:pt>
                <c:pt idx="4">
                  <c:v>#N/A</c:v>
                </c:pt>
                <c:pt idx="5">
                  <c:v>12.65</c:v>
                </c:pt>
                <c:pt idx="6">
                  <c:v>#N/A</c:v>
                </c:pt>
                <c:pt idx="7">
                  <c:v>17.54</c:v>
                </c:pt>
                <c:pt idx="8">
                  <c:v>#N/A</c:v>
                </c:pt>
                <c:pt idx="9">
                  <c:v>20.11</c:v>
                </c:pt>
              </c:numCache>
            </c:numRef>
          </c:val>
          <c:extLst>
            <c:ext xmlns:c16="http://schemas.microsoft.com/office/drawing/2014/chart" uri="{C3380CC4-5D6E-409C-BE32-E72D297353CC}">
              <c16:uniqueId val="{00000009-5319-4773-A5BE-B91AEDC774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1037</c:v>
                </c:pt>
                <c:pt idx="5">
                  <c:v>942</c:v>
                </c:pt>
                <c:pt idx="8">
                  <c:v>900</c:v>
                </c:pt>
                <c:pt idx="11">
                  <c:v>923</c:v>
                </c:pt>
                <c:pt idx="14">
                  <c:v>905</c:v>
                </c:pt>
              </c:numCache>
            </c:numRef>
          </c:val>
          <c:extLst>
            <c:ext xmlns:c16="http://schemas.microsoft.com/office/drawing/2014/chart" uri="{C3380CC4-5D6E-409C-BE32-E72D297353CC}">
              <c16:uniqueId val="{00000000-A609-4926-92EF-4824BB619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A609-4926-92EF-4824BB619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5</c:v>
                </c:pt>
                <c:pt idx="9">
                  <c:v>7</c:v>
                </c:pt>
                <c:pt idx="12">
                  <c:v>9</c:v>
                </c:pt>
              </c:numCache>
            </c:numRef>
          </c:val>
          <c:extLst>
            <c:ext xmlns:c16="http://schemas.microsoft.com/office/drawing/2014/chart" uri="{C3380CC4-5D6E-409C-BE32-E72D297353CC}">
              <c16:uniqueId val="{00000002-A609-4926-92EF-4824BB619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38</c:v>
                </c:pt>
                <c:pt idx="6">
                  <c:v>38</c:v>
                </c:pt>
                <c:pt idx="9">
                  <c:v>36</c:v>
                </c:pt>
                <c:pt idx="12">
                  <c:v>40</c:v>
                </c:pt>
              </c:numCache>
            </c:numRef>
          </c:val>
          <c:extLst>
            <c:ext xmlns:c16="http://schemas.microsoft.com/office/drawing/2014/chart" uri="{C3380CC4-5D6E-409C-BE32-E72D297353CC}">
              <c16:uniqueId val="{00000003-A609-4926-92EF-4824BB619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256</c:v>
                </c:pt>
                <c:pt idx="3">
                  <c:v>243</c:v>
                </c:pt>
                <c:pt idx="6">
                  <c:v>255</c:v>
                </c:pt>
                <c:pt idx="9">
                  <c:v>245</c:v>
                </c:pt>
                <c:pt idx="12">
                  <c:v>211</c:v>
                </c:pt>
              </c:numCache>
            </c:numRef>
          </c:val>
          <c:extLst>
            <c:ext xmlns:c16="http://schemas.microsoft.com/office/drawing/2014/chart" uri="{C3380CC4-5D6E-409C-BE32-E72D297353CC}">
              <c16:uniqueId val="{00000004-A609-4926-92EF-4824BB619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09-4926-92EF-4824BB619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09-4926-92EF-4824BB619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1037</c:v>
                </c:pt>
                <c:pt idx="3">
                  <c:v>948</c:v>
                </c:pt>
                <c:pt idx="6">
                  <c:v>932</c:v>
                </c:pt>
                <c:pt idx="9">
                  <c:v>915</c:v>
                </c:pt>
                <c:pt idx="12">
                  <c:v>901</c:v>
                </c:pt>
              </c:numCache>
            </c:numRef>
          </c:val>
          <c:extLst>
            <c:ext xmlns:c16="http://schemas.microsoft.com/office/drawing/2014/chart" uri="{C3380CC4-5D6E-409C-BE32-E72D297353CC}">
              <c16:uniqueId val="{00000007-A609-4926-92EF-4824BB6198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295</c:v>
                </c:pt>
                <c:pt idx="2">
                  <c:v>#N/A</c:v>
                </c:pt>
                <c:pt idx="3">
                  <c:v>#N/A</c:v>
                </c:pt>
                <c:pt idx="4">
                  <c:v>288</c:v>
                </c:pt>
                <c:pt idx="5">
                  <c:v>#N/A</c:v>
                </c:pt>
                <c:pt idx="6">
                  <c:v>#N/A</c:v>
                </c:pt>
                <c:pt idx="7">
                  <c:v>331</c:v>
                </c:pt>
                <c:pt idx="8">
                  <c:v>#N/A</c:v>
                </c:pt>
                <c:pt idx="9">
                  <c:v>#N/A</c:v>
                </c:pt>
                <c:pt idx="10">
                  <c:v>281</c:v>
                </c:pt>
                <c:pt idx="11">
                  <c:v>#N/A</c:v>
                </c:pt>
                <c:pt idx="12">
                  <c:v>#N/A</c:v>
                </c:pt>
                <c:pt idx="13">
                  <c:v>256</c:v>
                </c:pt>
                <c:pt idx="14">
                  <c:v>#N/A</c:v>
                </c:pt>
              </c:numCache>
            </c:numRef>
          </c:val>
          <c:smooth val="0"/>
          <c:extLst>
            <c:ext xmlns:c16="http://schemas.microsoft.com/office/drawing/2014/chart" uri="{C3380CC4-5D6E-409C-BE32-E72D297353CC}">
              <c16:uniqueId val="{00000008-A609-4926-92EF-4824BB6198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9201</c:v>
                </c:pt>
                <c:pt idx="5">
                  <c:v>9116</c:v>
                </c:pt>
                <c:pt idx="8">
                  <c:v>9005</c:v>
                </c:pt>
                <c:pt idx="11">
                  <c:v>8972</c:v>
                </c:pt>
                <c:pt idx="14">
                  <c:v>8547</c:v>
                </c:pt>
              </c:numCache>
            </c:numRef>
          </c:val>
          <c:extLst>
            <c:ext xmlns:c16="http://schemas.microsoft.com/office/drawing/2014/chart" uri="{C3380CC4-5D6E-409C-BE32-E72D297353CC}">
              <c16:uniqueId val="{00000000-6599-4C78-AF1C-27D98B5FAF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18</c:v>
                </c:pt>
                <c:pt idx="8">
                  <c:v>15</c:v>
                </c:pt>
                <c:pt idx="11">
                  <c:v>10</c:v>
                </c:pt>
                <c:pt idx="14">
                  <c:v>21</c:v>
                </c:pt>
              </c:numCache>
            </c:numRef>
          </c:val>
          <c:extLst>
            <c:ext xmlns:c16="http://schemas.microsoft.com/office/drawing/2014/chart" uri="{C3380CC4-5D6E-409C-BE32-E72D297353CC}">
              <c16:uniqueId val="{00000001-6599-4C78-AF1C-27D98B5FAF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2739</c:v>
                </c:pt>
                <c:pt idx="5">
                  <c:v>2844</c:v>
                </c:pt>
                <c:pt idx="8">
                  <c:v>2670</c:v>
                </c:pt>
                <c:pt idx="11">
                  <c:v>2921</c:v>
                </c:pt>
                <c:pt idx="14">
                  <c:v>3752</c:v>
                </c:pt>
              </c:numCache>
            </c:numRef>
          </c:val>
          <c:extLst>
            <c:ext xmlns:c16="http://schemas.microsoft.com/office/drawing/2014/chart" uri="{C3380CC4-5D6E-409C-BE32-E72D297353CC}">
              <c16:uniqueId val="{00000002-6599-4C78-AF1C-27D98B5FAF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99-4C78-AF1C-27D98B5FAF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99-4C78-AF1C-27D98B5FAF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99-4C78-AF1C-27D98B5FAF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1928</c:v>
                </c:pt>
                <c:pt idx="3">
                  <c:v>1863</c:v>
                </c:pt>
                <c:pt idx="6">
                  <c:v>1834</c:v>
                </c:pt>
                <c:pt idx="9">
                  <c:v>1560</c:v>
                </c:pt>
                <c:pt idx="12">
                  <c:v>1570</c:v>
                </c:pt>
              </c:numCache>
            </c:numRef>
          </c:val>
          <c:extLst>
            <c:ext xmlns:c16="http://schemas.microsoft.com/office/drawing/2014/chart" uri="{C3380CC4-5D6E-409C-BE32-E72D297353CC}">
              <c16:uniqueId val="{00000006-6599-4C78-AF1C-27D98B5FAF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170</c:v>
                </c:pt>
                <c:pt idx="3">
                  <c:v>146</c:v>
                </c:pt>
                <c:pt idx="6">
                  <c:v>176</c:v>
                </c:pt>
                <c:pt idx="9">
                  <c:v>151</c:v>
                </c:pt>
                <c:pt idx="12">
                  <c:v>134</c:v>
                </c:pt>
              </c:numCache>
            </c:numRef>
          </c:val>
          <c:extLst>
            <c:ext xmlns:c16="http://schemas.microsoft.com/office/drawing/2014/chart" uri="{C3380CC4-5D6E-409C-BE32-E72D297353CC}">
              <c16:uniqueId val="{00000007-6599-4C78-AF1C-27D98B5FAF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2869</c:v>
                </c:pt>
                <c:pt idx="3">
                  <c:v>2731</c:v>
                </c:pt>
                <c:pt idx="6">
                  <c:v>1968</c:v>
                </c:pt>
                <c:pt idx="9">
                  <c:v>1926</c:v>
                </c:pt>
                <c:pt idx="12">
                  <c:v>2071</c:v>
                </c:pt>
              </c:numCache>
            </c:numRef>
          </c:val>
          <c:extLst>
            <c:ext xmlns:c16="http://schemas.microsoft.com/office/drawing/2014/chart" uri="{C3380CC4-5D6E-409C-BE32-E72D297353CC}">
              <c16:uniqueId val="{00000008-6599-4C78-AF1C-27D98B5FAF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99-4C78-AF1C-27D98B5FAF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8587</c:v>
                </c:pt>
                <c:pt idx="3">
                  <c:v>8266</c:v>
                </c:pt>
                <c:pt idx="6">
                  <c:v>8104</c:v>
                </c:pt>
                <c:pt idx="9">
                  <c:v>8417</c:v>
                </c:pt>
                <c:pt idx="12">
                  <c:v>8689</c:v>
                </c:pt>
              </c:numCache>
            </c:numRef>
          </c:val>
          <c:extLst>
            <c:ext xmlns:c16="http://schemas.microsoft.com/office/drawing/2014/chart" uri="{C3380CC4-5D6E-409C-BE32-E72D297353CC}">
              <c16:uniqueId val="{0000000A-6599-4C78-AF1C-27D98B5FAF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1591</c:v>
                </c:pt>
                <c:pt idx="2">
                  <c:v>#N/A</c:v>
                </c:pt>
                <c:pt idx="3">
                  <c:v>#N/A</c:v>
                </c:pt>
                <c:pt idx="4">
                  <c:v>1029</c:v>
                </c:pt>
                <c:pt idx="5">
                  <c:v>#N/A</c:v>
                </c:pt>
                <c:pt idx="6">
                  <c:v>#N/A</c:v>
                </c:pt>
                <c:pt idx="7">
                  <c:v>393</c:v>
                </c:pt>
                <c:pt idx="8">
                  <c:v>#N/A</c:v>
                </c:pt>
                <c:pt idx="9">
                  <c:v>#N/A</c:v>
                </c:pt>
                <c:pt idx="10">
                  <c:v>151</c:v>
                </c:pt>
                <c:pt idx="11">
                  <c:v>#N/A</c:v>
                </c:pt>
                <c:pt idx="12">
                  <c:v>#N/A</c:v>
                </c:pt>
                <c:pt idx="13">
                  <c:v>142</c:v>
                </c:pt>
                <c:pt idx="14">
                  <c:v>#N/A</c:v>
                </c:pt>
              </c:numCache>
            </c:numRef>
          </c:val>
          <c:smooth val="0"/>
          <c:extLst>
            <c:ext xmlns:c16="http://schemas.microsoft.com/office/drawing/2014/chart" uri="{C3380CC4-5D6E-409C-BE32-E72D297353CC}">
              <c16:uniqueId val="{0000000B-6599-4C78-AF1C-27D98B5FAF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853</c:v>
                </c:pt>
                <c:pt idx="1">
                  <c:v>1058</c:v>
                </c:pt>
                <c:pt idx="2">
                  <c:v>1558</c:v>
                </c:pt>
              </c:numCache>
            </c:numRef>
          </c:val>
          <c:extLst>
            <c:ext xmlns:c16="http://schemas.microsoft.com/office/drawing/2014/chart" uri="{C3380CC4-5D6E-409C-BE32-E72D297353CC}">
              <c16:uniqueId val="{00000000-089E-49A9-BD14-367DD96403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315</c:v>
                </c:pt>
                <c:pt idx="2">
                  <c:v>314</c:v>
                </c:pt>
              </c:numCache>
            </c:numRef>
          </c:val>
          <c:extLst>
            <c:ext xmlns:c16="http://schemas.microsoft.com/office/drawing/2014/chart" uri="{C3380CC4-5D6E-409C-BE32-E72D297353CC}">
              <c16:uniqueId val="{00000001-089E-49A9-BD14-367DD96403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1297</c:v>
                </c:pt>
                <c:pt idx="1">
                  <c:v>1225</c:v>
                </c:pt>
                <c:pt idx="2">
                  <c:v>1490</c:v>
                </c:pt>
              </c:numCache>
            </c:numRef>
          </c:val>
          <c:extLst>
            <c:ext xmlns:c16="http://schemas.microsoft.com/office/drawing/2014/chart" uri="{C3380CC4-5D6E-409C-BE32-E72D297353CC}">
              <c16:uniqueId val="{00000002-089E-49A9-BD14-367DD96403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町村合併以降、地方債の借入額が償還額を超えないように抑制して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ことから、平成２０年度以降元利償還金は減少してきてい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しかし、平成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年熊本地震以降、毎年発生する災害</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に加え</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事業や新道の駅の整備事業</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等の大型事業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を進めており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近年、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借入額が増加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してきていることから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、将来的に実質公債費率は上昇するものと考えられる。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今後も交付税措置が有利な地方債を活用するなど、実質公債費率の抑制に努めていく。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利用なし</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将来負担額（Ａ）について、町村合併以降地方債の借入を抑制してきた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毎年頻発する災害や総合体育館建設事業等の大型事業を進めていることから、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一般会計等に係る地方債の現在高は昨年度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と比較すると</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272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公営企業債等繰入見込額についても、前年度と比較して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百万円の増となった。また、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退職手当負担見込額については、職員数の減少が見込めないことから、今後は同水準程度を推移する見</a:t>
          </a:r>
          <a:r>
            <a:rPr kumimoji="1" lang="ja-JP" altLang="ja-JP" sz="1100" b="0" i="0" u="none" strike="noStrike" kern="0" cap="none" spc="0" normalizeH="0" baseline="0" noProof="0">
              <a:ln>
                <a:noFill/>
              </a:ln>
              <a:solidFill>
                <a:prstClr val="black"/>
              </a:solidFill>
              <a:effectLst/>
              <a:uLnTx/>
              <a:uFillTx/>
              <a:latin typeface="+mn-lt"/>
              <a:ea typeface="+mn-ea"/>
              <a:cs typeface="+mn-cs"/>
            </a:rPr>
            <a:t>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充当可能財源等（Ｂ）について、充当可能基金のうち財政調整基金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の増となった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ことが要因となり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831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以上のことから将来負担比率の分子は前年度より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百万円減の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しかしながら、平成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年熊本地震以降、毎年発生する災害や、総合体育館建設等の大型事業の実施により、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地方債の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借入額が増加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傾向にあ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るため、地方債残高の増加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が見込まれることから、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引き続き厳しい財政運営となることが見込まれる。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を積み立て、災害復旧事業等に充当するため、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100,090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減債基金については、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災害廃棄物処理事業債</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の償還財源（元金分）として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千円を取り崩しており、全体で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561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　</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特定目的基金については、今後の学校教育施設の整備に向けて、学校教育施設整備基金を</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300,594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千円積み立てたことなどから、特定目的基金全体では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265,034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以上のことから、基金全体の残高は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764,497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財政調整基金については、残高水準の目安を設定し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財政状況を勘案しながら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積立て</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を行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い、緊急的な財源不足に備えていく予定としているが、毎年頻発する災害等により、先行きは不透明である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。その他特定目的基金については、基金の使途に応じて積み増しまたは取り崩しを行いながら各種施策を実施していく</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・公共施設整備基金　　　　　町の公共施設の整備に要する経費の財源に活用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・学校教育施設整備基金　　　学校教育施設の整備に要する経費の財源に活用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・ふるさと応援基金　　　　　山都町ふるさと応援寄附条例に基づき実施する事業に必要な経費の財源に活用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森林環境整備基金</a:t>
          </a: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　　　　森林の整備及びその促進に関する施策に要する経費の財源に活用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地域雇用創出</a:t>
          </a:r>
          <a:r>
            <a:rPr kumimoji="1" lang="ja-JP" altLang="ja-JP" sz="1000" b="0" i="0" u="none" strike="noStrike" kern="0" cap="none" spc="0" normalizeH="0" baseline="0" noProof="0">
              <a:ln>
                <a:noFill/>
              </a:ln>
              <a:solidFill>
                <a:prstClr val="black"/>
              </a:solidFill>
              <a:effectLst/>
              <a:uLnTx/>
              <a:uFillTx/>
              <a:latin typeface="+mn-lt"/>
              <a:ea typeface="+mn-ea"/>
              <a:cs typeface="+mn-cs"/>
            </a:rPr>
            <a:t>基金　</a:t>
          </a:r>
          <a:r>
            <a:rPr kumimoji="1" lang="ja-JP" altLang="en-US" sz="1000" b="0" i="0" u="none" strike="noStrike" kern="0" cap="none" spc="0" normalizeH="0" baseline="0" noProof="0">
              <a:ln>
                <a:noFill/>
              </a:ln>
              <a:solidFill>
                <a:prstClr val="black"/>
              </a:solidFill>
              <a:effectLst/>
              <a:uLnTx/>
              <a:uFillTx/>
              <a:latin typeface="+mn-lt"/>
              <a:ea typeface="+mn-ea"/>
              <a:cs typeface="+mn-cs"/>
            </a:rPr>
            <a:t>　　　　地域の雇用機会の創出に要する経費の財源に活用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今後の学校教育施設の整備に向けて、学校教育施設整備基金を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300,594</a:t>
          </a:r>
          <a:r>
            <a:rPr kumimoji="1" lang="ja-JP" altLang="ja-JP" sz="1100" b="0" i="0" u="none" strike="noStrike" kern="0" cap="none" spc="0" normalizeH="0" baseline="0" noProof="0">
              <a:ln>
                <a:noFill/>
              </a:ln>
              <a:solidFill>
                <a:prstClr val="black"/>
              </a:solidFill>
              <a:effectLst/>
              <a:uLnTx/>
              <a:uFillTx/>
              <a:latin typeface="+mn-lt"/>
              <a:ea typeface="+mn-ea"/>
              <a:cs typeface="+mn-cs"/>
            </a:rPr>
            <a:t>千円積み立てたことなどから、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265,034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千円の増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現在、総合体育館建設事業や通潤橋周辺整備事業等の大型事業を進めてており、その財源に公共施設整備基金を充当することとしているほか、小中学校の再編の予定があり、新たな学校を整備するにあたり、学校教育施設整備基金を充当する予定のため、可能な限り計画的に積立てを行っていく。</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森林環境整備基金については、森林環境譲与税を原資にしているため、必要な事業に毎年充当していく予定としている。</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を積み立て、災害復旧事業等に充当するため、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100,090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年熊本地震では、各種災害（公共土木、農業施設、学校教育施設等）復旧事業や財政支援の対象外となる町関与の復旧事業費等にかかった財政需要に対して、約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億円を取崩し対応した経緯があることから、標準財政規模（</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7,441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:H29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億円）を基金残高水準の目安として積立を行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、緊急的な</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財源</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不足に備え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ていく</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度末の地方債残高は約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年度の元利償還額は約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億円となっている。この元利償還の返済に対して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億円保有している状況</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。本年度は、災害廃棄物処理事業債の償還財源（</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元金</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引き続き、災害廃棄物処理事業債の償還財源として令和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年度にかけて取り崩しを行う予定である。また、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今後は、新たな積み増しは予定していないが、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の借入状況を勘案しながら繰上償還等必要に応じて対応していく。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全国平均、県平均を下回り、類似団体でも下位の数値となっている。町内の法人は中小規模で、その数も少なく経営基盤は弱い状況にある。また、若年者の流出により生産年齢人口も減少している。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令和元年度に改定した「山の都総合戦略」では、山の都の特性を活かした魅力ある産業振興による若者雇用の促進を基本目標に掲げ</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豊富な農林資源を活かした商品開発や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農産物の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高付加価値化を積極的に推進していくとともに、九州中央自動車道の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開通</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に伴うまちづくりを</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推進していく</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など、特に若者の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定住につながる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雇用促進のための施策を着実に実施していくよう努め</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前年度と比較すると、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の増となっているが、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全国平均、県平均を下回</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って</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いる。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これは、前年度と比較して、経常経費充当一般財源等（分子）の物件費が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45,110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千円、維持補修費が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2,163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千円、扶助費が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16,121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千円、繰出金が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5,643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千円の増となったのに対し、人件費が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45,121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千円、補助費等が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11,504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千円、公債費が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16,728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千円の減となり、全体で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4,316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千円の減となったことに加え、経常一般財源等（分母）の地方税が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71,571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千円、地方譲与税が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11,078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千円の増となったのに対し、地方消費税交付金が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5,684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千円、普通交付税が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208,139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千円、臨時財政対策債が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122,740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千円の減となり、全体として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253,914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千円の減となったことが要因である。本町においては、現在、</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などの大型事業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を実施しており、今後も</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地方債借入の増加が見込まれるが、引き続き町債に頼らない財政運営に努め</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るとともに、事業の見直し等により、経常経費の抑制に努めていく。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44450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404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58928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40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131318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888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75692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612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全国平均、県平均を</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大きく</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上回っており、類似団体と比較しても</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千円上回る状況にある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主な要因としては人件費が考えられる。保育所やゴミ処理施設・し尿処理施設等の衛生施設も直営で行っていることから職員数が多くなっている。</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年度は前年度と比較すると一般職の給与等の減により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36,765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千円の減となっている。物件費については、山都町旅行助成事業委託料など新型コロナウイルス感染症の終息に向けた事業の実施に係る委託料等により、前年度比で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14,311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町村合併時に目標としていた職員数</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名減を平成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に達成しており、現在は退職による欠員補充を職員採用の方針としているため、今後大幅な人件費削減は見込めず、人口も減少してきていることから、本項目の改善は容易ではないが、引き続き適正な管理に努めていく。</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89630</xdr:rowOff>
    </xdr:from>
    <xdr:to>
      <xdr:col>23</xdr:col>
      <xdr:colOff>133350</xdr:colOff>
      <xdr:row>82</xdr:row>
      <xdr:rowOff>112317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48530"/>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149318</xdr:rowOff>
    </xdr:from>
    <xdr:to>
      <xdr:col>19</xdr:col>
      <xdr:colOff>133350</xdr:colOff>
      <xdr:row>82</xdr:row>
      <xdr:rowOff>89630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6768"/>
          <a:ext cx="889000" cy="1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111365</xdr:rowOff>
    </xdr:from>
    <xdr:to>
      <xdr:col>15</xdr:col>
      <xdr:colOff>82550</xdr:colOff>
      <xdr:row>81</xdr:row>
      <xdr:rowOff>149318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8815"/>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88908</xdr:rowOff>
    </xdr:from>
    <xdr:to>
      <xdr:col>11</xdr:col>
      <xdr:colOff>31750</xdr:colOff>
      <xdr:row>81</xdr:row>
      <xdr:rowOff>111365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6358"/>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61517</xdr:rowOff>
    </xdr:from>
    <xdr:to>
      <xdr:col>23</xdr:col>
      <xdr:colOff>184150</xdr:colOff>
      <xdr:row>82</xdr:row>
      <xdr:rowOff>163117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33594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38830</xdr:rowOff>
    </xdr:from>
    <xdr:to>
      <xdr:col>19</xdr:col>
      <xdr:colOff>184150</xdr:colOff>
      <xdr:row>82</xdr:row>
      <xdr:rowOff>140430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125207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8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98518</xdr:rowOff>
    </xdr:from>
    <xdr:to>
      <xdr:col>15</xdr:col>
      <xdr:colOff>133350</xdr:colOff>
      <xdr:row>82</xdr:row>
      <xdr:rowOff>28668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60565</xdr:rowOff>
    </xdr:from>
    <xdr:to>
      <xdr:col>11</xdr:col>
      <xdr:colOff>82550</xdr:colOff>
      <xdr:row>81</xdr:row>
      <xdr:rowOff>162165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3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38108</xdr:rowOff>
    </xdr:from>
    <xdr:to>
      <xdr:col>7</xdr:col>
      <xdr:colOff>31750</xdr:colOff>
      <xdr:row>81</xdr:row>
      <xdr:rowOff>139708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124485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指標の水準は、全国・県平均及び類似団体を下回る状況にある。本町の特徴としては、一般行政職の給料表</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級（</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級制）に格付けされる職員が全体の</a:t>
          </a:r>
          <a:r>
            <a:rPr kumimoji="1" lang="en-US" altLang="ja-JP" sz="1100" b="0" i="0" u="none" strike="noStrike" kern="0" cap="none" spc="0" normalizeH="0" baseline="0" noProof="0">
              <a:ln>
                <a:noFill/>
              </a:ln>
              <a:solidFill>
                <a:prstClr val="black"/>
              </a:solidFill>
              <a:effectLst/>
              <a:uLnTx/>
              <a:uFillTx/>
              <a:latin typeface="+mn-lt"/>
              <a:ea typeface="+mn-ea"/>
              <a:cs typeface="+mn-cs"/>
            </a:rPr>
            <a:t>33.3</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％を占めることから、昇給等において引き続き見直しを行っていく。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134409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2131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33866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408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154516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38408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83609</xdr:rowOff>
    </xdr:from>
    <xdr:to>
      <xdr:col>81</xdr:col>
      <xdr:colOff>95250</xdr:colOff>
      <xdr:row>82</xdr:row>
      <xdr:rowOff>13759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100136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1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17</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ja-JP" sz="1000" b="0" i="0" u="none" strike="noStrike" kern="0" cap="none" spc="0" normalizeH="0" baseline="0" noProof="0">
              <a:ln>
                <a:noFill/>
              </a:ln>
              <a:solidFill>
                <a:prstClr val="black"/>
              </a:solidFill>
              <a:effectLst/>
              <a:uLnTx/>
              <a:uFillTx/>
              <a:latin typeface="+mn-lt"/>
              <a:ea typeface="+mn-ea"/>
              <a:cs typeface="+mn-cs"/>
            </a:rPr>
            <a:t>月に</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町村が合併し、その町域が</a:t>
          </a:r>
          <a:r>
            <a:rPr kumimoji="1" lang="en-US" altLang="ja-JP" sz="1000" b="0" i="0" u="none" strike="noStrike" kern="0" cap="none" spc="0" normalizeH="0" baseline="0" noProof="0">
              <a:ln>
                <a:noFill/>
              </a:ln>
              <a:solidFill>
                <a:prstClr val="black"/>
              </a:solidFill>
              <a:effectLst/>
              <a:uLnTx/>
              <a:uFillTx/>
              <a:latin typeface="+mn-lt"/>
              <a:ea typeface="+mn-ea"/>
              <a:cs typeface="+mn-cs"/>
            </a:rPr>
            <a:t>554.67k</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㎡となった。このため合併後は、旧清和村と旧蘇陽町の役場を総合支所として機能を持たせ運営してきたが、合併後</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ja-JP" sz="1000" b="0" i="0" u="none" strike="noStrike" kern="0" cap="none" spc="0" normalizeH="0" baseline="0" noProof="0">
              <a:ln>
                <a:noFill/>
              </a:ln>
              <a:solidFill>
                <a:prstClr val="black"/>
              </a:solidFill>
              <a:effectLst/>
              <a:uLnTx/>
              <a:uFillTx/>
              <a:latin typeface="+mn-lt"/>
              <a:ea typeface="+mn-ea"/>
              <a:cs typeface="+mn-cs"/>
            </a:rPr>
            <a:t>年を経過して見直しを行い、平成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年度から総合支所を支所とする機構改革を実施し、令和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年度の職員数は、前年度と変わらず</a:t>
          </a:r>
          <a:r>
            <a:rPr kumimoji="1" lang="en-US" altLang="ja-JP" sz="1000" b="0" i="0" u="none" strike="noStrike" kern="0" cap="none" spc="0" normalizeH="0" baseline="0" noProof="0">
              <a:ln>
                <a:noFill/>
              </a:ln>
              <a:solidFill>
                <a:prstClr val="black"/>
              </a:solidFill>
              <a:effectLst/>
              <a:uLnTx/>
              <a:uFillTx/>
              <a:latin typeface="+mn-lt"/>
              <a:ea typeface="+mn-ea"/>
              <a:cs typeface="+mn-cs"/>
            </a:rPr>
            <a:t>309</a:t>
          </a:r>
          <a:r>
            <a:rPr kumimoji="1" lang="ja-JP" altLang="ja-JP" sz="1000" b="0" i="0" u="none" strike="noStrike" kern="0" cap="none" spc="0" normalizeH="0" baseline="0" noProof="0">
              <a:ln>
                <a:noFill/>
              </a:ln>
              <a:solidFill>
                <a:prstClr val="black"/>
              </a:solidFill>
              <a:effectLst/>
              <a:uLnTx/>
              <a:uFillTx/>
              <a:latin typeface="+mn-lt"/>
              <a:ea typeface="+mn-ea"/>
              <a:cs typeface="+mn-cs"/>
            </a:rPr>
            <a:t>名となっている。町の面積がとても広大であり、これ以上の職員数が減少すると業務に影響を与えることから、　</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今後は欠員補充により職員数の大幅減を抑制していくこととしているが、職員数の水準は類似団体と比較するとまだ高い状況でもあることから、引き続き適正な管理に努めていく。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また、小中学校、保育園の統合についても今後検討を行っていく。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72692</xdr:rowOff>
    </xdr:from>
    <xdr:to>
      <xdr:col>81</xdr:col>
      <xdr:colOff>44450</xdr:colOff>
      <xdr:row>64</xdr:row>
      <xdr:rowOff>126698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45492"/>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22134</xdr:rowOff>
    </xdr:from>
    <xdr:to>
      <xdr:col>77</xdr:col>
      <xdr:colOff>44450</xdr:colOff>
      <xdr:row>64</xdr:row>
      <xdr:rowOff>72692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9493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64</xdr:row>
      <xdr:rowOff>22134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0301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93617</xdr:rowOff>
    </xdr:from>
    <xdr:to>
      <xdr:col>68</xdr:col>
      <xdr:colOff>152400</xdr:colOff>
      <xdr:row>63</xdr:row>
      <xdr:rowOff>101660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94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136693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21892</xdr:rowOff>
    </xdr:from>
    <xdr:to>
      <xdr:col>77</xdr:col>
      <xdr:colOff>95250</xdr:colOff>
      <xdr:row>64</xdr:row>
      <xdr:rowOff>123492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108269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8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142784</xdr:rowOff>
    </xdr:from>
    <xdr:to>
      <xdr:col>73</xdr:col>
      <xdr:colOff>44450</xdr:colOff>
      <xdr:row>64</xdr:row>
      <xdr:rowOff>72934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57711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実質公債費比率は、地方債の発行抑制によ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一般会計の公債費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の元利償還金が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14,418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千円の減となったことに加え、公営企業に係る地方債償還財源が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33,574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千円の減となったことにより、実質公債費率は前年度と比較して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％の減となった。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や、総合体育館建設などの大型事業の実施により、地方債発行の増加が見込まれるものの、引き続き発行の抑制に努めるとともに、発行する地方債もできるだけ交付税措置の高いものにすることで財政負担の軽減を図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11289</xdr:rowOff>
    </xdr:from>
    <xdr:to>
      <xdr:col>81</xdr:col>
      <xdr:colOff>44450</xdr:colOff>
      <xdr:row>37</xdr:row>
      <xdr:rowOff>51505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35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51505</xdr:rowOff>
    </xdr:from>
    <xdr:to>
      <xdr:col>77</xdr:col>
      <xdr:colOff>44450</xdr:colOff>
      <xdr:row>37</xdr:row>
      <xdr:rowOff>78317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3951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145345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149172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135766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131939</xdr:rowOff>
    </xdr:from>
    <xdr:to>
      <xdr:col>81</xdr:col>
      <xdr:colOff>95250</xdr:colOff>
      <xdr:row>37</xdr:row>
      <xdr:rowOff>62089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148466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705</xdr:rowOff>
    </xdr:from>
    <xdr:to>
      <xdr:col>77</xdr:col>
      <xdr:colOff>95250</xdr:colOff>
      <xdr:row>37</xdr:row>
      <xdr:rowOff>102305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112482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94545</xdr:rowOff>
    </xdr:from>
    <xdr:to>
      <xdr:col>64</xdr:col>
      <xdr:colOff>152400</xdr:colOff>
      <xdr:row>38</xdr:row>
      <xdr:rowOff>24695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34872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将来負担比率は前年度より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ポイント減少し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大型事業の実施等により公債費は増加傾向にあるものの、充当可能財源である財政調整基金が前年度比で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500,024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千円の増となったことが主な要因</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である。</a:t>
          </a:r>
          <a:endParaRPr kumimoji="1" lang="en-US" altLang="ja-JP" sz="9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また、現在も総合体育館建設等の大型事業を進めており、今後も地方債の現在高が上昇することが見込まれることから、将来負担比率は増加していくことが予想されるが、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地方債の発行抑制に努めるとともに、</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基金の適正な積立により将来負担の軽減を図る。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169968</xdr:rowOff>
    </xdr:from>
    <xdr:to>
      <xdr:col>81</xdr:col>
      <xdr:colOff>44450</xdr:colOff>
      <xdr:row>13</xdr:row>
      <xdr:rowOff>171309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881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171309</xdr:rowOff>
    </xdr:from>
    <xdr:to>
      <xdr:col>77</xdr:col>
      <xdr:colOff>44450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00159"/>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102605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15</xdr:row>
      <xdr:rowOff>21449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51100"/>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21449</xdr:rowOff>
    </xdr:from>
    <xdr:to>
      <xdr:col>68</xdr:col>
      <xdr:colOff>152400</xdr:colOff>
      <xdr:row>15</xdr:row>
      <xdr:rowOff>140758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9319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119168</xdr:rowOff>
    </xdr:from>
    <xdr:to>
      <xdr:col>81</xdr:col>
      <xdr:colOff>95250</xdr:colOff>
      <xdr:row>14</xdr:row>
      <xdr:rowOff>49318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40445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120509</xdr:rowOff>
    </xdr:from>
    <xdr:to>
      <xdr:col>77</xdr:col>
      <xdr:colOff>95250</xdr:colOff>
      <xdr:row>14</xdr:row>
      <xdr:rowOff>50659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60836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1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89958</xdr:rowOff>
    </xdr:from>
    <xdr:to>
      <xdr:col>64</xdr:col>
      <xdr:colOff>152400</xdr:colOff>
      <xdr:row>16</xdr:row>
      <xdr:rowOff>20108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4885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地域おこし協力隊やコロナ対策に係る会計年度任用職員が増加したものの、常勤職員の給与や手当額の減少により、人件費は前年度と比較して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36,765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町村合併時に目標としていた職員数</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名減を平成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年度に達成しており、今後は平成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年度の職員数（公営企業含め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名程度）を維持していくこととしている。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コロナによる行動制限が緩和されてきたことに伴い、旅費が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4,169</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千円の増となったほか、エネルギー価格の高騰により、電気料が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14,908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千円の増となっており、旅費や需用費の増により、比率は前年度から</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ポイントの増となった。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指定管理者制度の導入により各施設の維持管理を委託するなど、物件費に占める委託料の割合は高い状況にある。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一方でその委託先には民間事業者が参入しており、コストの削減効果も発揮されている。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49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39914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6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前年度と比較すると、児童措置費（保育園運営負担金）が、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45,867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千円の減と大きく減少したものの、障害者自立支援給付費が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29,684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千円の増、老人保護措置費が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13,377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千円の増となるなど、扶助費は増となった。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扶助費の抑制は性質上容易ではないが、過大とならないように適正な対応に努める。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59</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その他に係るもののほとんどは繰出金である。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前年度と比較すると、介護保険特別会計繰出金が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13,159</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千円の増となったことに加え、国民健康保険特別会計及び後期高齢者医療特別会計への繰出金も増となっており、比率は前年度と比較して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0.6</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の増となった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数値は全国・県平均及び類似団体を下回るものの、内訳としては後期高齢者医療特別会計、介護保険会計に係る繰出金が多くを占めている状況である。特別会計は独立採算を原則とし、一般会計からの繰出は繰出基準に基づくよう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152400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55</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101600</xdr:rowOff>
    </xdr:from>
    <xdr:to>
      <xdr:col>74</xdr:col>
      <xdr:colOff>31750</xdr:colOff>
      <xdr:row>55</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上益城消防組合への負担金が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18,780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千円の増となった一方で、病院事業会計繰出金が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44,047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千円と大きく減少したほか、コロナによる行動制限の緩和により地方バス運行等特別対策補助金についても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9,622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千円の減となり、補助費等は減となった。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補助金については、引き続き交付の在り方の見直しや終期設定により抑制を図っていく必要がある。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144145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62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132715</xdr:rowOff>
    </xdr:from>
    <xdr:to>
      <xdr:col>78</xdr:col>
      <xdr:colOff>69850</xdr:colOff>
      <xdr:row>34</xdr:row>
      <xdr:rowOff>155575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62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155575</xdr:rowOff>
    </xdr:from>
    <xdr:to>
      <xdr:col>73</xdr:col>
      <xdr:colOff>180975</xdr:colOff>
      <xdr:row>34</xdr:row>
      <xdr:rowOff>155575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84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155575</xdr:rowOff>
    </xdr:from>
    <xdr:to>
      <xdr:col>69</xdr:col>
      <xdr:colOff>92075</xdr:colOff>
      <xdr:row>35</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8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111142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93345</xdr:rowOff>
    </xdr:from>
    <xdr:to>
      <xdr:col>82</xdr:col>
      <xdr:colOff>158750</xdr:colOff>
      <xdr:row>35</xdr:row>
      <xdr:rowOff>23495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109872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81915</xdr:rowOff>
    </xdr:from>
    <xdr:to>
      <xdr:col>78</xdr:col>
      <xdr:colOff>120650</xdr:colOff>
      <xdr:row>35</xdr:row>
      <xdr:rowOff>12065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22242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104775</xdr:rowOff>
    </xdr:from>
    <xdr:to>
      <xdr:col>74</xdr:col>
      <xdr:colOff>31750</xdr:colOff>
      <xdr:row>35</xdr:row>
      <xdr:rowOff>34925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45102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104775</xdr:rowOff>
    </xdr:from>
    <xdr:to>
      <xdr:col>69</xdr:col>
      <xdr:colOff>142875</xdr:colOff>
      <xdr:row>35</xdr:row>
      <xdr:rowOff>34925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45102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合併時は旧町村で合併前に集中した大型事業の財源として借入れた地方債を引継いだことから財政負担は大きかった</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合併以降は例年償還額を超えない程度に借入を抑制していることから公債費は減少傾向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であったが、近年は、</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に加え、</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事業や道の駅整備事業等</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の大型事業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実施</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していることから</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、借入額</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傾向にある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797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167005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797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18415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854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75565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145432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81297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24765</xdr:rowOff>
    </xdr:from>
    <xdr:to>
      <xdr:col>6</xdr:col>
      <xdr:colOff>171450</xdr:colOff>
      <xdr:row>75</xdr:row>
      <xdr:rowOff>126365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136542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年度は、公債費以外の経常一般財源は減となっているが、経常一般財源についても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4,316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千円の減となっており、比率は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ポイントの増となった。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今後も経常一般財源の減少により各項目の数値の上昇が見込まれるため、引き続き事務事業、補助費等の見直し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により経常経費の削減に努めていく。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991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73661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75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17797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22301</xdr:rowOff>
    </xdr:from>
    <xdr:to>
      <xdr:col>29</xdr:col>
      <xdr:colOff>127000</xdr:colOff>
      <xdr:row>16</xdr:row>
      <xdr:rowOff>62731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3126"/>
          <a:ext cx="647700" cy="4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62731</xdr:rowOff>
    </xdr:from>
    <xdr:to>
      <xdr:col>26</xdr:col>
      <xdr:colOff>50800</xdr:colOff>
      <xdr:row>16</xdr:row>
      <xdr:rowOff>130952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3556"/>
          <a:ext cx="6985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130952</xdr:rowOff>
    </xdr:from>
    <xdr:to>
      <xdr:col>22</xdr:col>
      <xdr:colOff>114300</xdr:colOff>
      <xdr:row>17</xdr:row>
      <xdr:rowOff>30618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1777"/>
          <a:ext cx="698500" cy="7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30618</xdr:rowOff>
    </xdr:from>
    <xdr:to>
      <xdr:col>18</xdr:col>
      <xdr:colOff>177800</xdr:colOff>
      <xdr:row>17</xdr:row>
      <xdr:rowOff>40654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2893"/>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43933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142951</xdr:rowOff>
    </xdr:from>
    <xdr:to>
      <xdr:col>29</xdr:col>
      <xdr:colOff>177800</xdr:colOff>
      <xdr:row>16</xdr:row>
      <xdr:rowOff>73101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159478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11931</xdr:rowOff>
    </xdr:from>
    <xdr:to>
      <xdr:col>26</xdr:col>
      <xdr:colOff>101600</xdr:colOff>
      <xdr:row>16</xdr:row>
      <xdr:rowOff>113531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123708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80152</xdr:rowOff>
    </xdr:from>
    <xdr:to>
      <xdr:col>22</xdr:col>
      <xdr:colOff>165100</xdr:colOff>
      <xdr:row>17</xdr:row>
      <xdr:rowOff>10302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20479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151268</xdr:rowOff>
    </xdr:from>
    <xdr:to>
      <xdr:col>19</xdr:col>
      <xdr:colOff>38100</xdr:colOff>
      <xdr:row>17</xdr:row>
      <xdr:rowOff>81418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161304</xdr:rowOff>
    </xdr:from>
    <xdr:to>
      <xdr:col>15</xdr:col>
      <xdr:colOff>101600</xdr:colOff>
      <xdr:row>17</xdr:row>
      <xdr:rowOff>91454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101631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49790</xdr:rowOff>
    </xdr:from>
    <xdr:to>
      <xdr:col>29</xdr:col>
      <xdr:colOff>127000</xdr:colOff>
      <xdr:row>37</xdr:row>
      <xdr:rowOff>72707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74490"/>
          <a:ext cx="6477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163557</xdr:rowOff>
    </xdr:from>
    <xdr:to>
      <xdr:col>26</xdr:col>
      <xdr:colOff>50800</xdr:colOff>
      <xdr:row>37</xdr:row>
      <xdr:rowOff>49790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16807"/>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163557</xdr:rowOff>
    </xdr:from>
    <xdr:to>
      <xdr:col>22</xdr:col>
      <xdr:colOff>114300</xdr:colOff>
      <xdr:row>37</xdr:row>
      <xdr:rowOff>58877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16807"/>
          <a:ext cx="698500" cy="6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57658</xdr:rowOff>
    </xdr:from>
    <xdr:to>
      <xdr:col>18</xdr:col>
      <xdr:colOff>177800</xdr:colOff>
      <xdr:row>37</xdr:row>
      <xdr:rowOff>58877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823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21907</xdr:rowOff>
    </xdr:from>
    <xdr:to>
      <xdr:col>29</xdr:col>
      <xdr:colOff>177800</xdr:colOff>
      <xdr:row>37</xdr:row>
      <xdr:rowOff>123507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101934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5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170440</xdr:rowOff>
    </xdr:from>
    <xdr:to>
      <xdr:col>26</xdr:col>
      <xdr:colOff>101600</xdr:colOff>
      <xdr:row>37</xdr:row>
      <xdr:rowOff>100590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2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85367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1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112757</xdr:rowOff>
    </xdr:from>
    <xdr:to>
      <xdr:col>22</xdr:col>
      <xdr:colOff>165100</xdr:colOff>
      <xdr:row>37</xdr:row>
      <xdr:rowOff>42907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8077</xdr:rowOff>
    </xdr:from>
    <xdr:to>
      <xdr:col>19</xdr:col>
      <xdr:colOff>38100</xdr:colOff>
      <xdr:row>37</xdr:row>
      <xdr:rowOff>109677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3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6858</xdr:rowOff>
    </xdr:from>
    <xdr:to>
      <xdr:col>15</xdr:col>
      <xdr:colOff>101600</xdr:colOff>
      <xdr:row>37</xdr:row>
      <xdr:rowOff>108458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3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93235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122974</xdr:rowOff>
    </xdr:from>
    <xdr:to>
      <xdr:col>24</xdr:col>
      <xdr:colOff>63500</xdr:colOff>
      <xdr:row>32</xdr:row>
      <xdr:rowOff>135801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9374"/>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135801</xdr:rowOff>
    </xdr:from>
    <xdr:to>
      <xdr:col>19</xdr:col>
      <xdr:colOff>177800</xdr:colOff>
      <xdr:row>33</xdr:row>
      <xdr:rowOff>115773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2201"/>
          <a:ext cx="889000" cy="1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115773</xdr:rowOff>
    </xdr:from>
    <xdr:to>
      <xdr:col>15</xdr:col>
      <xdr:colOff>50800</xdr:colOff>
      <xdr:row>34</xdr:row>
      <xdr:rowOff>34671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3623"/>
          <a:ext cx="889000" cy="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19444</xdr:rowOff>
    </xdr:from>
    <xdr:to>
      <xdr:col>10</xdr:col>
      <xdr:colOff>114300</xdr:colOff>
      <xdr:row>34</xdr:row>
      <xdr:rowOff>34671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48744"/>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72174</xdr:rowOff>
    </xdr:from>
    <xdr:to>
      <xdr:col>24</xdr:col>
      <xdr:colOff>114300</xdr:colOff>
      <xdr:row>33</xdr:row>
      <xdr:rowOff>2324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95051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85001</xdr:rowOff>
    </xdr:from>
    <xdr:to>
      <xdr:col>20</xdr:col>
      <xdr:colOff>38100</xdr:colOff>
      <xdr:row>33</xdr:row>
      <xdr:rowOff>15151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31678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64973</xdr:rowOff>
    </xdr:from>
    <xdr:to>
      <xdr:col>15</xdr:col>
      <xdr:colOff>101600</xdr:colOff>
      <xdr:row>33</xdr:row>
      <xdr:rowOff>166573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155321</xdr:rowOff>
    </xdr:from>
    <xdr:to>
      <xdr:col>10</xdr:col>
      <xdr:colOff>165100</xdr:colOff>
      <xdr:row>34</xdr:row>
      <xdr:rowOff>85471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101998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140094</xdr:rowOff>
    </xdr:from>
    <xdr:to>
      <xdr:col>6</xdr:col>
      <xdr:colOff>38100</xdr:colOff>
      <xdr:row>34</xdr:row>
      <xdr:rowOff>70244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86771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7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50063</xdr:rowOff>
    </xdr:from>
    <xdr:to>
      <xdr:col>24</xdr:col>
      <xdr:colOff>63500</xdr:colOff>
      <xdr:row>56</xdr:row>
      <xdr:rowOff>67240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51263"/>
          <a:ext cx="8382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67240</xdr:rowOff>
    </xdr:from>
    <xdr:to>
      <xdr:col>19</xdr:col>
      <xdr:colOff>177800</xdr:colOff>
      <xdr:row>57</xdr:row>
      <xdr:rowOff>22781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68440"/>
          <a:ext cx="889000" cy="1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22781</xdr:rowOff>
    </xdr:from>
    <xdr:to>
      <xdr:col>15</xdr:col>
      <xdr:colOff>50800</xdr:colOff>
      <xdr:row>57</xdr:row>
      <xdr:rowOff>49756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9543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49756</xdr:rowOff>
    </xdr:from>
    <xdr:to>
      <xdr:col>10</xdr:col>
      <xdr:colOff>114300</xdr:colOff>
      <xdr:row>57</xdr:row>
      <xdr:rowOff>68962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22406"/>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144153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1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133219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170713</xdr:rowOff>
    </xdr:from>
    <xdr:to>
      <xdr:col>24</xdr:col>
      <xdr:colOff>114300</xdr:colOff>
      <xdr:row>56</xdr:row>
      <xdr:rowOff>100863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22140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5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16440</xdr:rowOff>
    </xdr:from>
    <xdr:to>
      <xdr:col>20</xdr:col>
      <xdr:colOff>38100</xdr:colOff>
      <xdr:row>56</xdr:row>
      <xdr:rowOff>118040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134567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9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143431</xdr:rowOff>
    </xdr:from>
    <xdr:to>
      <xdr:col>15</xdr:col>
      <xdr:colOff>101600</xdr:colOff>
      <xdr:row>57</xdr:row>
      <xdr:rowOff>73581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90108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1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170406</xdr:rowOff>
    </xdr:from>
    <xdr:to>
      <xdr:col>10</xdr:col>
      <xdr:colOff>165100</xdr:colOff>
      <xdr:row>57</xdr:row>
      <xdr:rowOff>100556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117083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18162</xdr:rowOff>
    </xdr:from>
    <xdr:to>
      <xdr:col>6</xdr:col>
      <xdr:colOff>38100</xdr:colOff>
      <xdr:row>57</xdr:row>
      <xdr:rowOff>119762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136289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6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163437</xdr:rowOff>
    </xdr:from>
    <xdr:to>
      <xdr:col>24</xdr:col>
      <xdr:colOff>63500</xdr:colOff>
      <xdr:row>78</xdr:row>
      <xdr:rowOff>27000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65087"/>
          <a:ext cx="8382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16980</xdr:rowOff>
    </xdr:from>
    <xdr:to>
      <xdr:col>19</xdr:col>
      <xdr:colOff>177800</xdr:colOff>
      <xdr:row>78</xdr:row>
      <xdr:rowOff>27000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9008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16980</xdr:rowOff>
    </xdr:from>
    <xdr:to>
      <xdr:col>15</xdr:col>
      <xdr:colOff>50800</xdr:colOff>
      <xdr:row>78</xdr:row>
      <xdr:rowOff>43917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90080"/>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43917</xdr:rowOff>
    </xdr:from>
    <xdr:to>
      <xdr:col>10</xdr:col>
      <xdr:colOff>114300</xdr:colOff>
      <xdr:row>78</xdr:row>
      <xdr:rowOff>130327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1701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112637</xdr:rowOff>
    </xdr:from>
    <xdr:to>
      <xdr:col>24</xdr:col>
      <xdr:colOff>114300</xdr:colOff>
      <xdr:row>78</xdr:row>
      <xdr:rowOff>42787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91064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9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147650</xdr:rowOff>
    </xdr:from>
    <xdr:to>
      <xdr:col>20</xdr:col>
      <xdr:colOff>38100</xdr:colOff>
      <xdr:row>78</xdr:row>
      <xdr:rowOff>77800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68927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137630</xdr:rowOff>
    </xdr:from>
    <xdr:to>
      <xdr:col>15</xdr:col>
      <xdr:colOff>101600</xdr:colOff>
      <xdr:row>78</xdr:row>
      <xdr:rowOff>67780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58907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164567</xdr:rowOff>
    </xdr:from>
    <xdr:to>
      <xdr:col>10</xdr:col>
      <xdr:colOff>165100</xdr:colOff>
      <xdr:row>78</xdr:row>
      <xdr:rowOff>94717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85844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79527</xdr:rowOff>
    </xdr:from>
    <xdr:to>
      <xdr:col>6</xdr:col>
      <xdr:colOff>38100</xdr:colOff>
      <xdr:row>79</xdr:row>
      <xdr:rowOff>9677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135141</xdr:rowOff>
    </xdr:from>
    <xdr:to>
      <xdr:col>24</xdr:col>
      <xdr:colOff>63500</xdr:colOff>
      <xdr:row>92</xdr:row>
      <xdr:rowOff>73546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737091"/>
          <a:ext cx="8382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135141</xdr:rowOff>
    </xdr:from>
    <xdr:to>
      <xdr:col>19</xdr:col>
      <xdr:colOff>177800</xdr:colOff>
      <xdr:row>94</xdr:row>
      <xdr:rowOff>5296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737091"/>
          <a:ext cx="889000" cy="3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5296</xdr:rowOff>
    </xdr:from>
    <xdr:to>
      <xdr:col>15</xdr:col>
      <xdr:colOff>50800</xdr:colOff>
      <xdr:row>94</xdr:row>
      <xdr:rowOff>99809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21596"/>
          <a:ext cx="889000" cy="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99809</xdr:rowOff>
    </xdr:from>
    <xdr:to>
      <xdr:col>10</xdr:col>
      <xdr:colOff>114300</xdr:colOff>
      <xdr:row>94</xdr:row>
      <xdr:rowOff>165328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16109"/>
          <a:ext cx="8890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22746</xdr:rowOff>
    </xdr:from>
    <xdr:to>
      <xdr:col>24</xdr:col>
      <xdr:colOff>114300</xdr:colOff>
      <xdr:row>92</xdr:row>
      <xdr:rowOff>124346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45623</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84341</xdr:rowOff>
    </xdr:from>
    <xdr:to>
      <xdr:col>20</xdr:col>
      <xdr:colOff>38100</xdr:colOff>
      <xdr:row>92</xdr:row>
      <xdr:rowOff>14491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6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31018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4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125946</xdr:rowOff>
    </xdr:from>
    <xdr:to>
      <xdr:col>15</xdr:col>
      <xdr:colOff>101600</xdr:colOff>
      <xdr:row>94</xdr:row>
      <xdr:rowOff>56096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72623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49009</xdr:rowOff>
    </xdr:from>
    <xdr:to>
      <xdr:col>10</xdr:col>
      <xdr:colOff>165100</xdr:colOff>
      <xdr:row>94</xdr:row>
      <xdr:rowOff>150609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167136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114528</xdr:rowOff>
    </xdr:from>
    <xdr:to>
      <xdr:col>6</xdr:col>
      <xdr:colOff>38100</xdr:colOff>
      <xdr:row>95</xdr:row>
      <xdr:rowOff>44678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61205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154038</xdr:rowOff>
    </xdr:from>
    <xdr:to>
      <xdr:col>55</xdr:col>
      <xdr:colOff>0</xdr:colOff>
      <xdr:row>35</xdr:row>
      <xdr:rowOff>7953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83338"/>
          <a:ext cx="8382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84941</xdr:rowOff>
    </xdr:from>
    <xdr:to>
      <xdr:col>50</xdr:col>
      <xdr:colOff>114300</xdr:colOff>
      <xdr:row>35</xdr:row>
      <xdr:rowOff>7953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71341"/>
          <a:ext cx="889000" cy="43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84941</xdr:rowOff>
    </xdr:from>
    <xdr:to>
      <xdr:col>45</xdr:col>
      <xdr:colOff>177800</xdr:colOff>
      <xdr:row>35</xdr:row>
      <xdr:rowOff>73534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71341"/>
          <a:ext cx="889000" cy="5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73534</xdr:rowOff>
    </xdr:from>
    <xdr:to>
      <xdr:col>41</xdr:col>
      <xdr:colOff>50800</xdr:colOff>
      <xdr:row>35</xdr:row>
      <xdr:rowOff>93619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74284"/>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61063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103238</xdr:rowOff>
    </xdr:from>
    <xdr:to>
      <xdr:col>55</xdr:col>
      <xdr:colOff>50800</xdr:colOff>
      <xdr:row>35</xdr:row>
      <xdr:rowOff>33388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81665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128603</xdr:rowOff>
    </xdr:from>
    <xdr:to>
      <xdr:col>50</xdr:col>
      <xdr:colOff>165100</xdr:colOff>
      <xdr:row>35</xdr:row>
      <xdr:rowOff>58753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49880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34141</xdr:rowOff>
    </xdr:from>
    <xdr:to>
      <xdr:col>46</xdr:col>
      <xdr:colOff>38100</xdr:colOff>
      <xdr:row>32</xdr:row>
      <xdr:rowOff>135741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126868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1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22734</xdr:rowOff>
    </xdr:from>
    <xdr:to>
      <xdr:col>41</xdr:col>
      <xdr:colOff>101600</xdr:colOff>
      <xdr:row>35</xdr:row>
      <xdr:rowOff>124334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140861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9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42819</xdr:rowOff>
    </xdr:from>
    <xdr:to>
      <xdr:col>36</xdr:col>
      <xdr:colOff>165100</xdr:colOff>
      <xdr:row>35</xdr:row>
      <xdr:rowOff>144419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160946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1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69115</xdr:rowOff>
    </xdr:from>
    <xdr:to>
      <xdr:col>55</xdr:col>
      <xdr:colOff>0</xdr:colOff>
      <xdr:row>55</xdr:row>
      <xdr:rowOff>127170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98865"/>
          <a:ext cx="8382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127170</xdr:rowOff>
    </xdr:from>
    <xdr:to>
      <xdr:col>50</xdr:col>
      <xdr:colOff>114300</xdr:colOff>
      <xdr:row>57</xdr:row>
      <xdr:rowOff>976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56920"/>
          <a:ext cx="889000" cy="2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xdr:rowOff>
    </xdr:from>
    <xdr:to>
      <xdr:col>45</xdr:col>
      <xdr:colOff>177800</xdr:colOff>
      <xdr:row>57</xdr:row>
      <xdr:rowOff>46895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73626"/>
          <a:ext cx="889000" cy="4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89800</xdr:rowOff>
    </xdr:from>
    <xdr:to>
      <xdr:col>41</xdr:col>
      <xdr:colOff>50800</xdr:colOff>
      <xdr:row>57</xdr:row>
      <xdr:rowOff>46895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91000"/>
          <a:ext cx="889000" cy="1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113547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8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162010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18315</xdr:rowOff>
    </xdr:from>
    <xdr:to>
      <xdr:col>55</xdr:col>
      <xdr:colOff>50800</xdr:colOff>
      <xdr:row>55</xdr:row>
      <xdr:rowOff>119915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41192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76370</xdr:rowOff>
    </xdr:from>
    <xdr:to>
      <xdr:col>50</xdr:col>
      <xdr:colOff>165100</xdr:colOff>
      <xdr:row>56</xdr:row>
      <xdr:rowOff>6520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23047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2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121626</xdr:rowOff>
    </xdr:from>
    <xdr:to>
      <xdr:col>46</xdr:col>
      <xdr:colOff>38100</xdr:colOff>
      <xdr:row>57</xdr:row>
      <xdr:rowOff>51776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68303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9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167545</xdr:rowOff>
    </xdr:from>
    <xdr:to>
      <xdr:col>41</xdr:col>
      <xdr:colOff>101600</xdr:colOff>
      <xdr:row>57</xdr:row>
      <xdr:rowOff>97695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114222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4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39000</xdr:rowOff>
    </xdr:from>
    <xdr:to>
      <xdr:col>36</xdr:col>
      <xdr:colOff>165100</xdr:colOff>
      <xdr:row>56</xdr:row>
      <xdr:rowOff>140600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157127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14622</xdr:rowOff>
    </xdr:from>
    <xdr:to>
      <xdr:col>55</xdr:col>
      <xdr:colOff>0</xdr:colOff>
      <xdr:row>73</xdr:row>
      <xdr:rowOff>115571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530472"/>
          <a:ext cx="8382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93656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2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115571</xdr:rowOff>
    </xdr:from>
    <xdr:to>
      <xdr:col>50</xdr:col>
      <xdr:colOff>114300</xdr:colOff>
      <xdr:row>75</xdr:row>
      <xdr:rowOff>82710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631421"/>
          <a:ext cx="889000" cy="3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82710</xdr:rowOff>
    </xdr:from>
    <xdr:to>
      <xdr:col>45</xdr:col>
      <xdr:colOff>177800</xdr:colOff>
      <xdr:row>75</xdr:row>
      <xdr:rowOff>100450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9414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87962</xdr:rowOff>
    </xdr:from>
    <xdr:to>
      <xdr:col>41</xdr:col>
      <xdr:colOff>50800</xdr:colOff>
      <xdr:row>75</xdr:row>
      <xdr:rowOff>100450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946712"/>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135272</xdr:rowOff>
    </xdr:from>
    <xdr:to>
      <xdr:col>55</xdr:col>
      <xdr:colOff>50800</xdr:colOff>
      <xdr:row>73</xdr:row>
      <xdr:rowOff>65422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4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158149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33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64771</xdr:rowOff>
    </xdr:from>
    <xdr:to>
      <xdr:col>50</xdr:col>
      <xdr:colOff>165100</xdr:colOff>
      <xdr:row>73</xdr:row>
      <xdr:rowOff>166371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5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11448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3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31910</xdr:rowOff>
    </xdr:from>
    <xdr:to>
      <xdr:col>46</xdr:col>
      <xdr:colOff>38100</xdr:colOff>
      <xdr:row>75</xdr:row>
      <xdr:rowOff>133510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150037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6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49650</xdr:rowOff>
    </xdr:from>
    <xdr:to>
      <xdr:col>41</xdr:col>
      <xdr:colOff>101600</xdr:colOff>
      <xdr:row>75</xdr:row>
      <xdr:rowOff>151250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9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167777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37162</xdr:rowOff>
    </xdr:from>
    <xdr:to>
      <xdr:col>36</xdr:col>
      <xdr:colOff>165100</xdr:colOff>
      <xdr:row>75</xdr:row>
      <xdr:rowOff>138762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8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155289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6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146484</xdr:rowOff>
    </xdr:from>
    <xdr:to>
      <xdr:col>55</xdr:col>
      <xdr:colOff>0</xdr:colOff>
      <xdr:row>96</xdr:row>
      <xdr:rowOff>44484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34234"/>
          <a:ext cx="838200" cy="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44484</xdr:rowOff>
    </xdr:from>
    <xdr:to>
      <xdr:col>50</xdr:col>
      <xdr:colOff>114300</xdr:colOff>
      <xdr:row>96</xdr:row>
      <xdr:rowOff>100536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03684"/>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100536</xdr:rowOff>
    </xdr:from>
    <xdr:to>
      <xdr:col>45</xdr:col>
      <xdr:colOff>177800</xdr:colOff>
      <xdr:row>97</xdr:row>
      <xdr:rowOff>52476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59736"/>
          <a:ext cx="889000" cy="1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61948</xdr:rowOff>
    </xdr:from>
    <xdr:to>
      <xdr:col>41</xdr:col>
      <xdr:colOff>50800</xdr:colOff>
      <xdr:row>97</xdr:row>
      <xdr:rowOff>52476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21148"/>
          <a:ext cx="889000" cy="16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44812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1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42380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95684</xdr:rowOff>
    </xdr:from>
    <xdr:to>
      <xdr:col>55</xdr:col>
      <xdr:colOff>50800</xdr:colOff>
      <xdr:row>96</xdr:row>
      <xdr:rowOff>25834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74111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165134</xdr:rowOff>
    </xdr:from>
    <xdr:to>
      <xdr:col>50</xdr:col>
      <xdr:colOff>165100</xdr:colOff>
      <xdr:row>96</xdr:row>
      <xdr:rowOff>95284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86411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49736</xdr:rowOff>
    </xdr:from>
    <xdr:to>
      <xdr:col>46</xdr:col>
      <xdr:colOff>38100</xdr:colOff>
      <xdr:row>96</xdr:row>
      <xdr:rowOff>151336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142463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xdr:rowOff>
    </xdr:from>
    <xdr:to>
      <xdr:col>41</xdr:col>
      <xdr:colOff>101600</xdr:colOff>
      <xdr:row>97</xdr:row>
      <xdr:rowOff>103276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94403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11148</xdr:rowOff>
    </xdr:from>
    <xdr:to>
      <xdr:col>36</xdr:col>
      <xdr:colOff>165100</xdr:colOff>
      <xdr:row>96</xdr:row>
      <xdr:rowOff>112748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103875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5946</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92346"/>
          <a:ext cx="1269" cy="123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124073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6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5946</xdr:rowOff>
    </xdr:from>
    <xdr:to>
      <xdr:col>86</xdr:col>
      <xdr:colOff>25400</xdr:colOff>
      <xdr:row>32</xdr:row>
      <xdr:rowOff>5946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9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597</xdr:rowOff>
    </xdr:from>
    <xdr:to>
      <xdr:col>85</xdr:col>
      <xdr:colOff>127000</xdr:colOff>
      <xdr:row>34</xdr:row>
      <xdr:rowOff>74107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315547"/>
          <a:ext cx="838200" cy="5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52849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6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74422</xdr:rowOff>
    </xdr:from>
    <xdr:to>
      <xdr:col>85</xdr:col>
      <xdr:colOff>177800</xdr:colOff>
      <xdr:row>39</xdr:row>
      <xdr:rowOff>4572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597</xdr:rowOff>
    </xdr:from>
    <xdr:to>
      <xdr:col>81</xdr:col>
      <xdr:colOff>50800</xdr:colOff>
      <xdr:row>32</xdr:row>
      <xdr:rowOff>61763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315547"/>
          <a:ext cx="889000" cy="2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65324</xdr:rowOff>
    </xdr:from>
    <xdr:to>
      <xdr:col>81</xdr:col>
      <xdr:colOff>101600</xdr:colOff>
      <xdr:row>38</xdr:row>
      <xdr:rowOff>166924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158051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98636</xdr:rowOff>
    </xdr:from>
    <xdr:to>
      <xdr:col>76</xdr:col>
      <xdr:colOff>114300</xdr:colOff>
      <xdr:row>32</xdr:row>
      <xdr:rowOff>61763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5413586"/>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59205</xdr:rowOff>
    </xdr:from>
    <xdr:to>
      <xdr:col>76</xdr:col>
      <xdr:colOff>165100</xdr:colOff>
      <xdr:row>38</xdr:row>
      <xdr:rowOff>160805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151932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98636</xdr:rowOff>
    </xdr:from>
    <xdr:to>
      <xdr:col>71</xdr:col>
      <xdr:colOff>177800</xdr:colOff>
      <xdr:row>32</xdr:row>
      <xdr:rowOff>152631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413586"/>
          <a:ext cx="889000" cy="2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65651</xdr:rowOff>
    </xdr:from>
    <xdr:to>
      <xdr:col>72</xdr:col>
      <xdr:colOff>38100</xdr:colOff>
      <xdr:row>38</xdr:row>
      <xdr:rowOff>167251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158378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61918</xdr:rowOff>
    </xdr:from>
    <xdr:to>
      <xdr:col>67</xdr:col>
      <xdr:colOff>101600</xdr:colOff>
      <xdr:row>38</xdr:row>
      <xdr:rowOff>163518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154645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23307</xdr:rowOff>
    </xdr:from>
    <xdr:to>
      <xdr:col>85</xdr:col>
      <xdr:colOff>177800</xdr:colOff>
      <xdr:row>34</xdr:row>
      <xdr:rowOff>124907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8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46184</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0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121247</xdr:rowOff>
    </xdr:from>
    <xdr:to>
      <xdr:col>81</xdr:col>
      <xdr:colOff>101600</xdr:colOff>
      <xdr:row>31</xdr:row>
      <xdr:rowOff>51397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2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67924</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03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10963</xdr:rowOff>
    </xdr:from>
    <xdr:to>
      <xdr:col>76</xdr:col>
      <xdr:colOff>165100</xdr:colOff>
      <xdr:row>32</xdr:row>
      <xdr:rowOff>112563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4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129090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527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47836</xdr:rowOff>
    </xdr:from>
    <xdr:to>
      <xdr:col>72</xdr:col>
      <xdr:colOff>38100</xdr:colOff>
      <xdr:row>31</xdr:row>
      <xdr:rowOff>149436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3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165963</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13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101831</xdr:rowOff>
    </xdr:from>
    <xdr:to>
      <xdr:col>67</xdr:col>
      <xdr:colOff>101600</xdr:colOff>
      <xdr:row>33</xdr:row>
      <xdr:rowOff>31981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5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48508</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536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48194</xdr:rowOff>
    </xdr:from>
    <xdr:to>
      <xdr:col>85</xdr:col>
      <xdr:colOff>127000</xdr:colOff>
      <xdr:row>77</xdr:row>
      <xdr:rowOff>54389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49844"/>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54389</xdr:rowOff>
    </xdr:from>
    <xdr:to>
      <xdr:col>81</xdr:col>
      <xdr:colOff>50800</xdr:colOff>
      <xdr:row>77</xdr:row>
      <xdr:rowOff>61378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5603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61378</xdr:rowOff>
    </xdr:from>
    <xdr:to>
      <xdr:col>76</xdr:col>
      <xdr:colOff>114300</xdr:colOff>
      <xdr:row>77</xdr:row>
      <xdr:rowOff>64295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6302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16844</xdr:rowOff>
    </xdr:from>
    <xdr:to>
      <xdr:col>71</xdr:col>
      <xdr:colOff>177800</xdr:colOff>
      <xdr:row>77</xdr:row>
      <xdr:rowOff>64295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18494"/>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21632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42685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168844</xdr:rowOff>
    </xdr:from>
    <xdr:to>
      <xdr:col>85</xdr:col>
      <xdr:colOff>177800</xdr:colOff>
      <xdr:row>77</xdr:row>
      <xdr:rowOff>98994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147271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3589</xdr:rowOff>
    </xdr:from>
    <xdr:to>
      <xdr:col>81</xdr:col>
      <xdr:colOff>101600</xdr:colOff>
      <xdr:row>77</xdr:row>
      <xdr:rowOff>105189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10578</xdr:rowOff>
    </xdr:from>
    <xdr:to>
      <xdr:col>76</xdr:col>
      <xdr:colOff>165100</xdr:colOff>
      <xdr:row>77</xdr:row>
      <xdr:rowOff>112178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0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13495</xdr:rowOff>
    </xdr:from>
    <xdr:to>
      <xdr:col>72</xdr:col>
      <xdr:colOff>38100</xdr:colOff>
      <xdr:row>77</xdr:row>
      <xdr:rowOff>115095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137494</xdr:rowOff>
    </xdr:from>
    <xdr:to>
      <xdr:col>67</xdr:col>
      <xdr:colOff>101600</xdr:colOff>
      <xdr:row>77</xdr:row>
      <xdr:rowOff>67644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58771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1020</xdr:rowOff>
    </xdr:from>
    <xdr:to>
      <xdr:col>85</xdr:col>
      <xdr:colOff>127000</xdr:colOff>
      <xdr:row>97</xdr:row>
      <xdr:rowOff>129499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31670"/>
          <a:ext cx="838200" cy="1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102822</xdr:rowOff>
    </xdr:from>
    <xdr:to>
      <xdr:col>81</xdr:col>
      <xdr:colOff>50800</xdr:colOff>
      <xdr:row>97</xdr:row>
      <xdr:rowOff>129499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33472"/>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102822</xdr:rowOff>
    </xdr:from>
    <xdr:to>
      <xdr:col>76</xdr:col>
      <xdr:colOff>114300</xdr:colOff>
      <xdr:row>97</xdr:row>
      <xdr:rowOff>160823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33472"/>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93642</xdr:rowOff>
    </xdr:from>
    <xdr:to>
      <xdr:col>71</xdr:col>
      <xdr:colOff>177800</xdr:colOff>
      <xdr:row>97</xdr:row>
      <xdr:rowOff>160823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24292"/>
          <a:ext cx="889000" cy="6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68209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121670</xdr:rowOff>
    </xdr:from>
    <xdr:to>
      <xdr:col>85</xdr:col>
      <xdr:colOff>177800</xdr:colOff>
      <xdr:row>97</xdr:row>
      <xdr:rowOff>51820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78699</xdr:rowOff>
    </xdr:from>
    <xdr:to>
      <xdr:col>81</xdr:col>
      <xdr:colOff>101600</xdr:colOff>
      <xdr:row>98</xdr:row>
      <xdr:rowOff>8849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171426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52022</xdr:rowOff>
    </xdr:from>
    <xdr:to>
      <xdr:col>76</xdr:col>
      <xdr:colOff>165100</xdr:colOff>
      <xdr:row>97</xdr:row>
      <xdr:rowOff>153622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144749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110023</xdr:rowOff>
    </xdr:from>
    <xdr:to>
      <xdr:col>72</xdr:col>
      <xdr:colOff>38100</xdr:colOff>
      <xdr:row>98</xdr:row>
      <xdr:rowOff>40173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31300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3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42842</xdr:rowOff>
    </xdr:from>
    <xdr:to>
      <xdr:col>67</xdr:col>
      <xdr:colOff>101600</xdr:colOff>
      <xdr:row>97</xdr:row>
      <xdr:rowOff>144442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15950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136088</xdr:rowOff>
    </xdr:from>
    <xdr:to>
      <xdr:col>116</xdr:col>
      <xdr:colOff>63500</xdr:colOff>
      <xdr:row>58</xdr:row>
      <xdr:rowOff>137643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80188"/>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877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134076</xdr:rowOff>
    </xdr:from>
    <xdr:to>
      <xdr:col>107</xdr:col>
      <xdr:colOff>50800</xdr:colOff>
      <xdr:row>58</xdr:row>
      <xdr:rowOff>134671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7817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132751</xdr:rowOff>
    </xdr:from>
    <xdr:to>
      <xdr:col>102</xdr:col>
      <xdr:colOff>114300</xdr:colOff>
      <xdr:row>58</xdr:row>
      <xdr:rowOff>134076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7685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85288</xdr:rowOff>
    </xdr:from>
    <xdr:to>
      <xdr:col>116</xdr:col>
      <xdr:colOff>114300</xdr:colOff>
      <xdr:row>59</xdr:row>
      <xdr:rowOff>15438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4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86843</xdr:rowOff>
    </xdr:from>
    <xdr:to>
      <xdr:col>112</xdr:col>
      <xdr:colOff>38100</xdr:colOff>
      <xdr:row>59</xdr:row>
      <xdr:rowOff>16993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8120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1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83871</xdr:rowOff>
    </xdr:from>
    <xdr:to>
      <xdr:col>107</xdr:col>
      <xdr:colOff>101600</xdr:colOff>
      <xdr:row>59</xdr:row>
      <xdr:rowOff>14021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83276</xdr:rowOff>
    </xdr:from>
    <xdr:to>
      <xdr:col>102</xdr:col>
      <xdr:colOff>165100</xdr:colOff>
      <xdr:row>59</xdr:row>
      <xdr:rowOff>13426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4553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2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3228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48375</xdr:rowOff>
    </xdr:from>
    <xdr:to>
      <xdr:col>116</xdr:col>
      <xdr:colOff>63500</xdr:colOff>
      <xdr:row>75</xdr:row>
      <xdr:rowOff>107647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07125"/>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48375</xdr:rowOff>
    </xdr:from>
    <xdr:to>
      <xdr:col>111</xdr:col>
      <xdr:colOff>177800</xdr:colOff>
      <xdr:row>75</xdr:row>
      <xdr:rowOff>112758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07125"/>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165467</xdr:rowOff>
    </xdr:from>
    <xdr:to>
      <xdr:col>107</xdr:col>
      <xdr:colOff>50800</xdr:colOff>
      <xdr:row>75</xdr:row>
      <xdr:rowOff>112758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52767"/>
          <a:ext cx="889000" cy="1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148224</xdr:rowOff>
    </xdr:from>
    <xdr:to>
      <xdr:col>102</xdr:col>
      <xdr:colOff>114300</xdr:colOff>
      <xdr:row>74</xdr:row>
      <xdr:rowOff>165467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83552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32041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56847</xdr:rowOff>
    </xdr:from>
    <xdr:to>
      <xdr:col>116</xdr:col>
      <xdr:colOff>114300</xdr:colOff>
      <xdr:row>75</xdr:row>
      <xdr:rowOff>158446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15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79724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169025</xdr:rowOff>
    </xdr:from>
    <xdr:to>
      <xdr:col>112</xdr:col>
      <xdr:colOff>38100</xdr:colOff>
      <xdr:row>75</xdr:row>
      <xdr:rowOff>99175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115702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61958</xdr:rowOff>
    </xdr:from>
    <xdr:to>
      <xdr:col>107</xdr:col>
      <xdr:colOff>101600</xdr:colOff>
      <xdr:row>75</xdr:row>
      <xdr:rowOff>163559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8635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114667</xdr:rowOff>
    </xdr:from>
    <xdr:to>
      <xdr:col>102</xdr:col>
      <xdr:colOff>165100</xdr:colOff>
      <xdr:row>75</xdr:row>
      <xdr:rowOff>44817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61344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97424</xdr:rowOff>
    </xdr:from>
    <xdr:to>
      <xdr:col>98</xdr:col>
      <xdr:colOff>38100</xdr:colOff>
      <xdr:row>75</xdr:row>
      <xdr:rowOff>27574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44101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年度歳出総決算額は住民一人当たり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1,105,401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年度決算時（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1,141,230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35,829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の減</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前年度と比較して子育て世帯や非課税世帯等への給付金や農業施設災害復旧事業費等の減により、歳出総額が大幅に減となったことが主な要因である。災害復旧</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費につい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主に</a:t>
          </a:r>
          <a:r>
            <a:rPr kumimoji="1" lang="ja-JP" altLang="ja-JP" sz="1000" b="0" i="0" u="none" strike="noStrike" kern="0" cap="none" spc="0" normalizeH="0" baseline="0" noProof="0">
              <a:ln>
                <a:noFill/>
              </a:ln>
              <a:solidFill>
                <a:prstClr val="black"/>
              </a:solidFill>
              <a:effectLst/>
              <a:uLnTx/>
              <a:uFillTx/>
              <a:latin typeface="+mn-lt"/>
              <a:ea typeface="+mn-ea"/>
              <a:cs typeface="+mn-cs"/>
            </a:rPr>
            <a:t>農業施設災害復旧事業費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の減により全体で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41.5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108,608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円となったが、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年熊本地震及びそれ以降継続して発生する各種災害等により全国・県平均を大きく上回っている状況が続いている。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また、普通建設事業費の新規整備については、九州中央自動車道</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山都通潤橋</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IC』</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の開通に向けた新道の駅整備事業や総合体育館建設事業の大型事業を実施していることから、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を大きく上回っている状況である。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維持補修費については、全国・県平均及び類似団体と比較すると低い水準を示す状況が続いているが、公共施設等総合管理計画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年度改定）及び</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個別施設計画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（令和元年度策定）に基づき、今後も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施設の集約化・複合化並びに長寿命化に努める。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13,623
13,483
544.67
16,446,662
15,058,874
999,498
7,490,193
8,688,772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48641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093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48641</xdr:rowOff>
    </xdr:from>
    <xdr:to>
      <xdr:col>19</xdr:col>
      <xdr:colOff>177800</xdr:colOff>
      <xdr:row>36</xdr:row>
      <xdr:rowOff>114554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0841"/>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144653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675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144653</xdr:rowOff>
    </xdr:from>
    <xdr:to>
      <xdr:col>10</xdr:col>
      <xdr:colOff>114300</xdr:colOff>
      <xdr:row>37</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685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57040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169291</xdr:rowOff>
    </xdr:from>
    <xdr:to>
      <xdr:col>20</xdr:col>
      <xdr:colOff>38100</xdr:colOff>
      <xdr:row>36</xdr:row>
      <xdr:rowOff>99441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90568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93853</xdr:rowOff>
    </xdr:from>
    <xdr:to>
      <xdr:col>10</xdr:col>
      <xdr:colOff>165100</xdr:colOff>
      <xdr:row>37</xdr:row>
      <xdr:rowOff>24003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140777</xdr:rowOff>
    </xdr:from>
    <xdr:to>
      <xdr:col>24</xdr:col>
      <xdr:colOff>63500</xdr:colOff>
      <xdr:row>58</xdr:row>
      <xdr:rowOff>18256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3427"/>
          <a:ext cx="838200" cy="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132838</xdr:rowOff>
    </xdr:from>
    <xdr:to>
      <xdr:col>19</xdr:col>
      <xdr:colOff>177800</xdr:colOff>
      <xdr:row>58</xdr:row>
      <xdr:rowOff>18256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34038"/>
          <a:ext cx="889000" cy="2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132838</xdr:rowOff>
    </xdr:from>
    <xdr:to>
      <xdr:col>15</xdr:col>
      <xdr:colOff>50800</xdr:colOff>
      <xdr:row>58</xdr:row>
      <xdr:rowOff>32510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34038"/>
          <a:ext cx="8890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161572</xdr:rowOff>
    </xdr:from>
    <xdr:to>
      <xdr:col>10</xdr:col>
      <xdr:colOff>114300</xdr:colOff>
      <xdr:row>58</xdr:row>
      <xdr:rowOff>32510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422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72545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89977</xdr:rowOff>
    </xdr:from>
    <xdr:to>
      <xdr:col>24</xdr:col>
      <xdr:colOff>114300</xdr:colOff>
      <xdr:row>58</xdr:row>
      <xdr:rowOff>20127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138906</xdr:rowOff>
    </xdr:from>
    <xdr:to>
      <xdr:col>20</xdr:col>
      <xdr:colOff>38100</xdr:colOff>
      <xdr:row>58</xdr:row>
      <xdr:rowOff>69056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82038</xdr:rowOff>
    </xdr:from>
    <xdr:to>
      <xdr:col>15</xdr:col>
      <xdr:colOff>101600</xdr:colOff>
      <xdr:row>57</xdr:row>
      <xdr:rowOff>12188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7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153160</xdr:rowOff>
    </xdr:from>
    <xdr:to>
      <xdr:col>10</xdr:col>
      <xdr:colOff>165100</xdr:colOff>
      <xdr:row>58</xdr:row>
      <xdr:rowOff>83310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74437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110772</xdr:rowOff>
    </xdr:from>
    <xdr:to>
      <xdr:col>6</xdr:col>
      <xdr:colOff>38100</xdr:colOff>
      <xdr:row>58</xdr:row>
      <xdr:rowOff>40922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57449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19750</xdr:rowOff>
    </xdr:from>
    <xdr:to>
      <xdr:col>24</xdr:col>
      <xdr:colOff>63500</xdr:colOff>
      <xdr:row>71</xdr:row>
      <xdr:rowOff>59124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92700"/>
          <a:ext cx="838200" cy="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19750</xdr:rowOff>
    </xdr:from>
    <xdr:to>
      <xdr:col>19</xdr:col>
      <xdr:colOff>177800</xdr:colOff>
      <xdr:row>73</xdr:row>
      <xdr:rowOff>54901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92700"/>
          <a:ext cx="889000" cy="3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54901</xdr:rowOff>
    </xdr:from>
    <xdr:to>
      <xdr:col>15</xdr:col>
      <xdr:colOff>50800</xdr:colOff>
      <xdr:row>74</xdr:row>
      <xdr:rowOff>5338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70751"/>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5338</xdr:rowOff>
    </xdr:from>
    <xdr:to>
      <xdr:col>10</xdr:col>
      <xdr:colOff>114300</xdr:colOff>
      <xdr:row>74</xdr:row>
      <xdr:rowOff>42022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92638"/>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101007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8324</xdr:rowOff>
    </xdr:from>
    <xdr:to>
      <xdr:col>24</xdr:col>
      <xdr:colOff>114300</xdr:colOff>
      <xdr:row>71</xdr:row>
      <xdr:rowOff>109924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1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31201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3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140400</xdr:rowOff>
    </xdr:from>
    <xdr:to>
      <xdr:col>20</xdr:col>
      <xdr:colOff>38100</xdr:colOff>
      <xdr:row>71</xdr:row>
      <xdr:rowOff>70550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87077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1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4101</xdr:rowOff>
    </xdr:from>
    <xdr:to>
      <xdr:col>15</xdr:col>
      <xdr:colOff>101600</xdr:colOff>
      <xdr:row>73</xdr:row>
      <xdr:rowOff>105701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122228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9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125988</xdr:rowOff>
    </xdr:from>
    <xdr:to>
      <xdr:col>10</xdr:col>
      <xdr:colOff>165100</xdr:colOff>
      <xdr:row>74</xdr:row>
      <xdr:rowOff>56138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72665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1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162672</xdr:rowOff>
    </xdr:from>
    <xdr:to>
      <xdr:col>6</xdr:col>
      <xdr:colOff>38100</xdr:colOff>
      <xdr:row>74</xdr:row>
      <xdr:rowOff>92822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109349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21772</xdr:rowOff>
    </xdr:from>
    <xdr:to>
      <xdr:col>24</xdr:col>
      <xdr:colOff>63500</xdr:colOff>
      <xdr:row>95</xdr:row>
      <xdr:rowOff>34925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9522"/>
          <a:ext cx="8382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21772</xdr:rowOff>
    </xdr:from>
    <xdr:to>
      <xdr:col>19</xdr:col>
      <xdr:colOff>177800</xdr:colOff>
      <xdr:row>96</xdr:row>
      <xdr:rowOff>24905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09522"/>
          <a:ext cx="889000" cy="17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24905</xdr:rowOff>
    </xdr:from>
    <xdr:to>
      <xdr:col>15</xdr:col>
      <xdr:colOff>50800</xdr:colOff>
      <xdr:row>96</xdr:row>
      <xdr:rowOff>70914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84105"/>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54821</xdr:rowOff>
    </xdr:from>
    <xdr:to>
      <xdr:col>10</xdr:col>
      <xdr:colOff>114300</xdr:colOff>
      <xdr:row>96</xdr:row>
      <xdr:rowOff>70914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4021"/>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155575</xdr:rowOff>
    </xdr:from>
    <xdr:to>
      <xdr:col>24</xdr:col>
      <xdr:colOff>114300</xdr:colOff>
      <xdr:row>95</xdr:row>
      <xdr:rowOff>85725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142422</xdr:rowOff>
    </xdr:from>
    <xdr:to>
      <xdr:col>20</xdr:col>
      <xdr:colOff>38100</xdr:colOff>
      <xdr:row>95</xdr:row>
      <xdr:rowOff>72572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145555</xdr:rowOff>
    </xdr:from>
    <xdr:to>
      <xdr:col>15</xdr:col>
      <xdr:colOff>101600</xdr:colOff>
      <xdr:row>96</xdr:row>
      <xdr:rowOff>75705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20114</xdr:rowOff>
    </xdr:from>
    <xdr:to>
      <xdr:col>10</xdr:col>
      <xdr:colOff>165100</xdr:colOff>
      <xdr:row>96</xdr:row>
      <xdr:rowOff>121714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138241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4021</xdr:rowOff>
    </xdr:from>
    <xdr:to>
      <xdr:col>6</xdr:col>
      <xdr:colOff>38100</xdr:colOff>
      <xdr:row>96</xdr:row>
      <xdr:rowOff>105621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122148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23495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8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23495</xdr:rowOff>
    </xdr:from>
    <xdr:to>
      <xdr:col>50</xdr:col>
      <xdr:colOff>114300</xdr:colOff>
      <xdr:row>39</xdr:row>
      <xdr:rowOff>24447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004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21590</xdr:rowOff>
    </xdr:from>
    <xdr:to>
      <xdr:col>45</xdr:col>
      <xdr:colOff>177800</xdr:colOff>
      <xdr:row>39</xdr:row>
      <xdr:rowOff>24447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814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21590</xdr:rowOff>
    </xdr:from>
    <xdr:to>
      <xdr:col>41</xdr:col>
      <xdr:colOff>50800</xdr:colOff>
      <xdr:row>39</xdr:row>
      <xdr:rowOff>22543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814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57167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144145</xdr:rowOff>
    </xdr:from>
    <xdr:to>
      <xdr:col>50</xdr:col>
      <xdr:colOff>165100</xdr:colOff>
      <xdr:row>39</xdr:row>
      <xdr:rowOff>74295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65422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145097</xdr:rowOff>
    </xdr:from>
    <xdr:to>
      <xdr:col>46</xdr:col>
      <xdr:colOff>38100</xdr:colOff>
      <xdr:row>39</xdr:row>
      <xdr:rowOff>75247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66374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142240</xdr:rowOff>
    </xdr:from>
    <xdr:to>
      <xdr:col>41</xdr:col>
      <xdr:colOff>101600</xdr:colOff>
      <xdr:row>39</xdr:row>
      <xdr:rowOff>72390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63517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143193</xdr:rowOff>
    </xdr:from>
    <xdr:to>
      <xdr:col>36</xdr:col>
      <xdr:colOff>165100</xdr:colOff>
      <xdr:row>39</xdr:row>
      <xdr:rowOff>73343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64470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103266</xdr:rowOff>
    </xdr:from>
    <xdr:to>
      <xdr:col>55</xdr:col>
      <xdr:colOff>0</xdr:colOff>
      <xdr:row>55</xdr:row>
      <xdr:rowOff>119112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3016"/>
          <a:ext cx="8382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103266</xdr:rowOff>
    </xdr:from>
    <xdr:to>
      <xdr:col>50</xdr:col>
      <xdr:colOff>114300</xdr:colOff>
      <xdr:row>56</xdr:row>
      <xdr:rowOff>74929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3016"/>
          <a:ext cx="889000" cy="1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143019</xdr:rowOff>
    </xdr:from>
    <xdr:to>
      <xdr:col>45</xdr:col>
      <xdr:colOff>177800</xdr:colOff>
      <xdr:row>56</xdr:row>
      <xdr:rowOff>74929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72769"/>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143019</xdr:rowOff>
    </xdr:from>
    <xdr:to>
      <xdr:col>41</xdr:col>
      <xdr:colOff>50800</xdr:colOff>
      <xdr:row>55</xdr:row>
      <xdr:rowOff>152538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7276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28698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68312</xdr:rowOff>
    </xdr:from>
    <xdr:to>
      <xdr:col>55</xdr:col>
      <xdr:colOff>50800</xdr:colOff>
      <xdr:row>55</xdr:row>
      <xdr:rowOff>169912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91189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52466</xdr:rowOff>
    </xdr:from>
    <xdr:to>
      <xdr:col>50</xdr:col>
      <xdr:colOff>165100</xdr:colOff>
      <xdr:row>55</xdr:row>
      <xdr:rowOff>154066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170593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5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24129</xdr:rowOff>
    </xdr:from>
    <xdr:to>
      <xdr:col>46</xdr:col>
      <xdr:colOff>38100</xdr:colOff>
      <xdr:row>56</xdr:row>
      <xdr:rowOff>125729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142256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92219</xdr:rowOff>
    </xdr:from>
    <xdr:to>
      <xdr:col>41</xdr:col>
      <xdr:colOff>101600</xdr:colOff>
      <xdr:row>56</xdr:row>
      <xdr:rowOff>22369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38896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101738</xdr:rowOff>
    </xdr:from>
    <xdr:to>
      <xdr:col>36</xdr:col>
      <xdr:colOff>165100</xdr:colOff>
      <xdr:row>56</xdr:row>
      <xdr:rowOff>31888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48415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56207</xdr:rowOff>
    </xdr:from>
    <xdr:to>
      <xdr:col>55</xdr:col>
      <xdr:colOff>0</xdr:colOff>
      <xdr:row>77</xdr:row>
      <xdr:rowOff>132792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57857"/>
          <a:ext cx="838200" cy="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124979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132792</xdr:rowOff>
    </xdr:from>
    <xdr:to>
      <xdr:col>50</xdr:col>
      <xdr:colOff>114300</xdr:colOff>
      <xdr:row>78</xdr:row>
      <xdr:rowOff>24326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34442"/>
          <a:ext cx="889000" cy="6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24326</xdr:rowOff>
    </xdr:from>
    <xdr:to>
      <xdr:col>45</xdr:col>
      <xdr:colOff>177800</xdr:colOff>
      <xdr:row>78</xdr:row>
      <xdr:rowOff>76344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7426"/>
          <a:ext cx="8890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64937</xdr:rowOff>
    </xdr:from>
    <xdr:to>
      <xdr:col>41</xdr:col>
      <xdr:colOff>50800</xdr:colOff>
      <xdr:row>78</xdr:row>
      <xdr:rowOff>76344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3803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167786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5407</xdr:rowOff>
    </xdr:from>
    <xdr:to>
      <xdr:col>55</xdr:col>
      <xdr:colOff>50800</xdr:colOff>
      <xdr:row>77</xdr:row>
      <xdr:rowOff>107007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28284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81992</xdr:rowOff>
    </xdr:from>
    <xdr:to>
      <xdr:col>50</xdr:col>
      <xdr:colOff>165100</xdr:colOff>
      <xdr:row>78</xdr:row>
      <xdr:rowOff>12142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28669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144976</xdr:rowOff>
    </xdr:from>
    <xdr:to>
      <xdr:col>46</xdr:col>
      <xdr:colOff>38100</xdr:colOff>
      <xdr:row>78</xdr:row>
      <xdr:rowOff>75126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91653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25544</xdr:rowOff>
    </xdr:from>
    <xdr:to>
      <xdr:col>41</xdr:col>
      <xdr:colOff>101600</xdr:colOff>
      <xdr:row>78</xdr:row>
      <xdr:rowOff>127144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143671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14137</xdr:rowOff>
    </xdr:from>
    <xdr:to>
      <xdr:col>36</xdr:col>
      <xdr:colOff>165100</xdr:colOff>
      <xdr:row>78</xdr:row>
      <xdr:rowOff>115737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41585</xdr:rowOff>
    </xdr:from>
    <xdr:to>
      <xdr:col>55</xdr:col>
      <xdr:colOff>0</xdr:colOff>
      <xdr:row>94</xdr:row>
      <xdr:rowOff>164877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57885"/>
          <a:ext cx="8382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164877</xdr:rowOff>
    </xdr:from>
    <xdr:to>
      <xdr:col>50</xdr:col>
      <xdr:colOff>114300</xdr:colOff>
      <xdr:row>95</xdr:row>
      <xdr:rowOff>110271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81177"/>
          <a:ext cx="889000" cy="1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37486</xdr:rowOff>
    </xdr:from>
    <xdr:to>
      <xdr:col>45</xdr:col>
      <xdr:colOff>177800</xdr:colOff>
      <xdr:row>95</xdr:row>
      <xdr:rowOff>110271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25236"/>
          <a:ext cx="889000" cy="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25766</xdr:rowOff>
    </xdr:from>
    <xdr:to>
      <xdr:col>41</xdr:col>
      <xdr:colOff>50800</xdr:colOff>
      <xdr:row>95</xdr:row>
      <xdr:rowOff>37486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142066"/>
          <a:ext cx="889000" cy="18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166485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162235</xdr:rowOff>
    </xdr:from>
    <xdr:to>
      <xdr:col>55</xdr:col>
      <xdr:colOff>50800</xdr:colOff>
      <xdr:row>94</xdr:row>
      <xdr:rowOff>92385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13662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114077</xdr:rowOff>
    </xdr:from>
    <xdr:to>
      <xdr:col>50</xdr:col>
      <xdr:colOff>165100</xdr:colOff>
      <xdr:row>95</xdr:row>
      <xdr:rowOff>44227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60754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59471</xdr:rowOff>
    </xdr:from>
    <xdr:to>
      <xdr:col>46</xdr:col>
      <xdr:colOff>38100</xdr:colOff>
      <xdr:row>95</xdr:row>
      <xdr:rowOff>161071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152198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158136</xdr:rowOff>
    </xdr:from>
    <xdr:to>
      <xdr:col>41</xdr:col>
      <xdr:colOff>101600</xdr:colOff>
      <xdr:row>95</xdr:row>
      <xdr:rowOff>88286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104813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146416</xdr:rowOff>
    </xdr:from>
    <xdr:to>
      <xdr:col>36</xdr:col>
      <xdr:colOff>165100</xdr:colOff>
      <xdr:row>94</xdr:row>
      <xdr:rowOff>76566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93093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86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157142</xdr:rowOff>
    </xdr:from>
    <xdr:to>
      <xdr:col>85</xdr:col>
      <xdr:colOff>127000</xdr:colOff>
      <xdr:row>37</xdr:row>
      <xdr:rowOff>130579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814992"/>
          <a:ext cx="838200" cy="6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157142</xdr:rowOff>
    </xdr:from>
    <xdr:to>
      <xdr:col>81</xdr:col>
      <xdr:colOff>50800</xdr:colOff>
      <xdr:row>36</xdr:row>
      <xdr:rowOff>149918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814992"/>
          <a:ext cx="8890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149918</xdr:rowOff>
    </xdr:from>
    <xdr:to>
      <xdr:col>76</xdr:col>
      <xdr:colOff>114300</xdr:colOff>
      <xdr:row>38</xdr:row>
      <xdr:rowOff>30680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2211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xdr:rowOff>
    </xdr:from>
    <xdr:to>
      <xdr:col>71</xdr:col>
      <xdr:colOff>177800</xdr:colOff>
      <xdr:row>38</xdr:row>
      <xdr:rowOff>30680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29322"/>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125097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79779</xdr:rowOff>
    </xdr:from>
    <xdr:to>
      <xdr:col>85</xdr:col>
      <xdr:colOff>177800</xdr:colOff>
      <xdr:row>38</xdr:row>
      <xdr:rowOff>9929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58206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106342</xdr:rowOff>
    </xdr:from>
    <xdr:to>
      <xdr:col>81</xdr:col>
      <xdr:colOff>101600</xdr:colOff>
      <xdr:row>34</xdr:row>
      <xdr:rowOff>36492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53019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99118</xdr:rowOff>
    </xdr:from>
    <xdr:to>
      <xdr:col>76</xdr:col>
      <xdr:colOff>165100</xdr:colOff>
      <xdr:row>37</xdr:row>
      <xdr:rowOff>29268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20395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151331</xdr:rowOff>
    </xdr:from>
    <xdr:to>
      <xdr:col>72</xdr:col>
      <xdr:colOff>38100</xdr:colOff>
      <xdr:row>38</xdr:row>
      <xdr:rowOff>81480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72607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134872</xdr:rowOff>
    </xdr:from>
    <xdr:to>
      <xdr:col>67</xdr:col>
      <xdr:colOff>101600</xdr:colOff>
      <xdr:row>38</xdr:row>
      <xdr:rowOff>65022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94797</xdr:rowOff>
    </xdr:from>
    <xdr:to>
      <xdr:col>85</xdr:col>
      <xdr:colOff>127000</xdr:colOff>
      <xdr:row>55</xdr:row>
      <xdr:rowOff>101829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53097"/>
          <a:ext cx="838200" cy="17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101829</xdr:rowOff>
    </xdr:from>
    <xdr:to>
      <xdr:col>81</xdr:col>
      <xdr:colOff>50800</xdr:colOff>
      <xdr:row>57</xdr:row>
      <xdr:rowOff>58177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31579"/>
          <a:ext cx="889000" cy="29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58177</xdr:rowOff>
    </xdr:from>
    <xdr:to>
      <xdr:col>76</xdr:col>
      <xdr:colOff>114300</xdr:colOff>
      <xdr:row>58</xdr:row>
      <xdr:rowOff>44178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0827"/>
          <a:ext cx="889000" cy="1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44178</xdr:rowOff>
    </xdr:from>
    <xdr:to>
      <xdr:col>71</xdr:col>
      <xdr:colOff>177800</xdr:colOff>
      <xdr:row>58</xdr:row>
      <xdr:rowOff>161646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8278"/>
          <a:ext cx="889000" cy="1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43997</xdr:rowOff>
    </xdr:from>
    <xdr:to>
      <xdr:col>85</xdr:col>
      <xdr:colOff>177800</xdr:colOff>
      <xdr:row>54</xdr:row>
      <xdr:rowOff>145597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66874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51029</xdr:rowOff>
    </xdr:from>
    <xdr:to>
      <xdr:col>81</xdr:col>
      <xdr:colOff>101600</xdr:colOff>
      <xdr:row>55</xdr:row>
      <xdr:rowOff>152629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169156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7377</xdr:rowOff>
    </xdr:from>
    <xdr:to>
      <xdr:col>76</xdr:col>
      <xdr:colOff>165100</xdr:colOff>
      <xdr:row>57</xdr:row>
      <xdr:rowOff>108977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100104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164828</xdr:rowOff>
    </xdr:from>
    <xdr:to>
      <xdr:col>72</xdr:col>
      <xdr:colOff>38100</xdr:colOff>
      <xdr:row>58</xdr:row>
      <xdr:rowOff>94978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86105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110846</xdr:rowOff>
    </xdr:from>
    <xdr:to>
      <xdr:col>67</xdr:col>
      <xdr:colOff>101600</xdr:colOff>
      <xdr:row>59</xdr:row>
      <xdr:rowOff>40996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32123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5946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50346"/>
          <a:ext cx="1269" cy="123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124073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2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5946</xdr:rowOff>
    </xdr:from>
    <xdr:to>
      <xdr:col>86</xdr:col>
      <xdr:colOff>25400</xdr:colOff>
      <xdr:row>72</xdr:row>
      <xdr:rowOff>5946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5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597</xdr:rowOff>
    </xdr:from>
    <xdr:to>
      <xdr:col>85</xdr:col>
      <xdr:colOff>127000</xdr:colOff>
      <xdr:row>74</xdr:row>
      <xdr:rowOff>74107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173547"/>
          <a:ext cx="838200" cy="5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52849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74422</xdr:rowOff>
    </xdr:from>
    <xdr:to>
      <xdr:col>85</xdr:col>
      <xdr:colOff>177800</xdr:colOff>
      <xdr:row>79</xdr:row>
      <xdr:rowOff>4572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597</xdr:rowOff>
    </xdr:from>
    <xdr:to>
      <xdr:col>81</xdr:col>
      <xdr:colOff>50800</xdr:colOff>
      <xdr:row>72</xdr:row>
      <xdr:rowOff>61763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173547"/>
          <a:ext cx="889000" cy="2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65323</xdr:rowOff>
    </xdr:from>
    <xdr:to>
      <xdr:col>81</xdr:col>
      <xdr:colOff>101600</xdr:colOff>
      <xdr:row>78</xdr:row>
      <xdr:rowOff>166923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158050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98636</xdr:rowOff>
    </xdr:from>
    <xdr:to>
      <xdr:col>76</xdr:col>
      <xdr:colOff>114300</xdr:colOff>
      <xdr:row>72</xdr:row>
      <xdr:rowOff>61763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271586"/>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59204</xdr:rowOff>
    </xdr:from>
    <xdr:to>
      <xdr:col>76</xdr:col>
      <xdr:colOff>165100</xdr:colOff>
      <xdr:row>78</xdr:row>
      <xdr:rowOff>160804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151931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98636</xdr:rowOff>
    </xdr:from>
    <xdr:to>
      <xdr:col>71</xdr:col>
      <xdr:colOff>177800</xdr:colOff>
      <xdr:row>72</xdr:row>
      <xdr:rowOff>152631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271586"/>
          <a:ext cx="889000" cy="2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65568</xdr:rowOff>
    </xdr:from>
    <xdr:to>
      <xdr:col>72</xdr:col>
      <xdr:colOff>38100</xdr:colOff>
      <xdr:row>78</xdr:row>
      <xdr:rowOff>167168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158295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5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61917</xdr:rowOff>
    </xdr:from>
    <xdr:to>
      <xdr:col>67</xdr:col>
      <xdr:colOff>101600</xdr:colOff>
      <xdr:row>78</xdr:row>
      <xdr:rowOff>163517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154644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23307</xdr:rowOff>
    </xdr:from>
    <xdr:to>
      <xdr:col>85</xdr:col>
      <xdr:colOff>177800</xdr:colOff>
      <xdr:row>74</xdr:row>
      <xdr:rowOff>124907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7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46184</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56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121247</xdr:rowOff>
    </xdr:from>
    <xdr:to>
      <xdr:col>81</xdr:col>
      <xdr:colOff>101600</xdr:colOff>
      <xdr:row>71</xdr:row>
      <xdr:rowOff>51397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1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67924</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181795" y="1189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10963</xdr:rowOff>
    </xdr:from>
    <xdr:to>
      <xdr:col>76</xdr:col>
      <xdr:colOff>165100</xdr:colOff>
      <xdr:row>72</xdr:row>
      <xdr:rowOff>112563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129090</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292795" y="121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47836</xdr:rowOff>
    </xdr:from>
    <xdr:to>
      <xdr:col>72</xdr:col>
      <xdr:colOff>38100</xdr:colOff>
      <xdr:row>71</xdr:row>
      <xdr:rowOff>149436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2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165963</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03795" y="1199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101831</xdr:rowOff>
    </xdr:from>
    <xdr:to>
      <xdr:col>67</xdr:col>
      <xdr:colOff>101600</xdr:colOff>
      <xdr:row>73</xdr:row>
      <xdr:rowOff>31981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4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48508</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14795" y="122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48194</xdr:rowOff>
    </xdr:from>
    <xdr:to>
      <xdr:col>85</xdr:col>
      <xdr:colOff>127000</xdr:colOff>
      <xdr:row>97</xdr:row>
      <xdr:rowOff>54389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78844"/>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54389</xdr:rowOff>
    </xdr:from>
    <xdr:to>
      <xdr:col>81</xdr:col>
      <xdr:colOff>50800</xdr:colOff>
      <xdr:row>97</xdr:row>
      <xdr:rowOff>60550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85039"/>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60550</xdr:rowOff>
    </xdr:from>
    <xdr:to>
      <xdr:col>76</xdr:col>
      <xdr:colOff>114300</xdr:colOff>
      <xdr:row>97</xdr:row>
      <xdr:rowOff>64295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9120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16844</xdr:rowOff>
    </xdr:from>
    <xdr:to>
      <xdr:col>71</xdr:col>
      <xdr:colOff>177800</xdr:colOff>
      <xdr:row>97</xdr:row>
      <xdr:rowOff>64295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47494"/>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21556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42685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168844</xdr:rowOff>
    </xdr:from>
    <xdr:to>
      <xdr:col>85</xdr:col>
      <xdr:colOff>177800</xdr:colOff>
      <xdr:row>97</xdr:row>
      <xdr:rowOff>98994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147271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3589</xdr:rowOff>
    </xdr:from>
    <xdr:to>
      <xdr:col>81</xdr:col>
      <xdr:colOff>101600</xdr:colOff>
      <xdr:row>97</xdr:row>
      <xdr:rowOff>105189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9750</xdr:rowOff>
    </xdr:from>
    <xdr:to>
      <xdr:col>76</xdr:col>
      <xdr:colOff>165100</xdr:colOff>
      <xdr:row>97</xdr:row>
      <xdr:rowOff>111350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102477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13495</xdr:rowOff>
    </xdr:from>
    <xdr:to>
      <xdr:col>72</xdr:col>
      <xdr:colOff>38100</xdr:colOff>
      <xdr:row>97</xdr:row>
      <xdr:rowOff>115095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106222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137494</xdr:rowOff>
    </xdr:from>
    <xdr:to>
      <xdr:col>67</xdr:col>
      <xdr:colOff>101600</xdr:colOff>
      <xdr:row>97</xdr:row>
      <xdr:rowOff>67644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58771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民生費は住民一人当たり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249,652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なっており、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前年度比</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3,617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円のの減となったものの、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高い水準を示して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おり、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扶助費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繰出金の占める割合が高くなっている。扶助費の抑制は性質上容易ではないが適正な対応に努めるとともに、繰出金についても繰出基準に基づくよう引き続き努めていく。土木費についても、</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道路橋りょう費の決算額の増等により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16.7</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112,876</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なり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高い水準である。災害復旧費は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前年度と比較すると、農業施設等災害復旧事業費において大幅な減となったものの、毎年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発生する各種災害等により全国・県平均を大きく上回っている状況が続いている。公債費については、償還額を超えない程度に借入を抑制してきたことから、減少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傾向にあった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が、総合体育館建設事業等の大型事業の実施により、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増加が見込まれる。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実質収支額については、前年度と比較して</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111,223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千円の増となり、実質収支比率は、前年度より</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1.88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13.34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となった。普通交付税が前年度より大幅な減となったものの、子育て世帯や非課税世帯等への給付金や、農業施設災害復旧事業費等の減により、歳出額が大幅な減少となったことに加え、翌年度繰越額も減となったため、実質収支額が</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111,223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千円増となった。</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また、標準財政規模が</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257,837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千円の減となったことに加え、実質収支が増となったことで実質収支比率も前年度比で</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ポイントの増加となった。</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実質単年度収支は、前年度比</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447,857</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千円減の</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11,247</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年度は、普通交付税の追加交付等により、普通交付税が大幅に増となったことから、令和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年度と比較して実質収支が大幅な増となっており、実質単年度収支も大幅な増となった。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　そのため、令和</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年度においては、前年度と比較すると、実質単年度収支は大幅な減となっている。</a:t>
          </a:r>
          <a:endParaRPr kumimoji="0" lang="ja-JP"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連結決算となるすべての会計において黒字決算となっ</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ているが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、本来独立採算を求められ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る公営企業の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水道事業、病院事業、簡易水道事業、国民宿舎事業においては、一般会計からの繰入金が併せて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437,075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病院事業については病院建設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時に発行した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地方債の償還が毎年度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千円を超えている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状況である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簡易水道事業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は一部を残し、令和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日に上水道と統合したため、</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簡易水道事業としての地方債</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発行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はない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ものの、統合した水道事業としての施設更新</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が今後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見込まれることから、引き続き財政負担の増加が見込まれる。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16446662</v>
      </c>
      <c r="BO4" s="415"/>
      <c r="BP4" s="415"/>
      <c r="BQ4" s="415"/>
      <c r="BR4" s="415"/>
      <c r="BS4" s="415"/>
      <c r="BT4" s="415"/>
      <c r="BU4" s="416"/>
      <c r="BV4" s="414">
        <v>17378409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13.3</v>
      </c>
      <c r="CU4" s="589"/>
      <c r="CV4" s="589"/>
      <c r="CW4" s="589"/>
      <c r="CX4" s="589"/>
      <c r="CY4" s="589"/>
      <c r="CZ4" s="589"/>
      <c r="DA4" s="590"/>
      <c r="DB4" s="588">
        <v>11.5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15058874</v>
      </c>
      <c r="BO5" s="420"/>
      <c r="BP5" s="420"/>
      <c r="BQ5" s="420"/>
      <c r="BR5" s="420"/>
      <c r="BS5" s="420"/>
      <c r="BT5" s="420"/>
      <c r="BU5" s="421"/>
      <c r="BV5" s="419">
        <v>15938424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82.5</v>
      </c>
      <c r="CU5" s="390"/>
      <c r="CV5" s="390"/>
      <c r="CW5" s="390"/>
      <c r="CX5" s="390"/>
      <c r="CY5" s="390"/>
      <c r="CZ5" s="390"/>
      <c r="DA5" s="391"/>
      <c r="DB5" s="389">
        <v>79.8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1387788</v>
      </c>
      <c r="BO6" s="420"/>
      <c r="BP6" s="420"/>
      <c r="BQ6" s="420"/>
      <c r="BR6" s="420"/>
      <c r="BS6" s="420"/>
      <c r="BT6" s="420"/>
      <c r="BU6" s="421"/>
      <c r="BV6" s="419">
        <v>1439985</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83.2</v>
      </c>
      <c r="CU6" s="563"/>
      <c r="CV6" s="563"/>
      <c r="CW6" s="563"/>
      <c r="CX6" s="563"/>
      <c r="CY6" s="563"/>
      <c r="CZ6" s="563"/>
      <c r="DA6" s="564"/>
      <c r="DB6" s="562">
        <v>81.8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388290</v>
      </c>
      <c r="BO7" s="420"/>
      <c r="BP7" s="420"/>
      <c r="BQ7" s="420"/>
      <c r="BR7" s="420"/>
      <c r="BS7" s="420"/>
      <c r="BT7" s="420"/>
      <c r="BU7" s="421"/>
      <c r="BV7" s="419">
        <v>551710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7490193</v>
      </c>
      <c r="CU7" s="420"/>
      <c r="CV7" s="420"/>
      <c r="CW7" s="420"/>
      <c r="CX7" s="420"/>
      <c r="CY7" s="420"/>
      <c r="CZ7" s="420"/>
      <c r="DA7" s="421"/>
      <c r="DB7" s="419">
        <v>7748030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104</v>
      </c>
      <c r="AV8" s="467"/>
      <c r="AW8" s="467"/>
      <c r="AX8" s="467"/>
      <c r="AY8" s="399" t="s">
        <v>112</v>
      </c>
      <c r="AZ8" s="400"/>
      <c r="BA8" s="400"/>
      <c r="BB8" s="400"/>
      <c r="BC8" s="400"/>
      <c r="BD8" s="400"/>
      <c r="BE8" s="400"/>
      <c r="BF8" s="400"/>
      <c r="BG8" s="400"/>
      <c r="BH8" s="400"/>
      <c r="BI8" s="400"/>
      <c r="BJ8" s="400"/>
      <c r="BK8" s="400"/>
      <c r="BL8" s="400"/>
      <c r="BM8" s="401"/>
      <c r="BN8" s="419">
        <v>999498</v>
      </c>
      <c r="BO8" s="420"/>
      <c r="BP8" s="420"/>
      <c r="BQ8" s="420"/>
      <c r="BR8" s="420"/>
      <c r="BS8" s="420"/>
      <c r="BT8" s="420"/>
      <c r="BU8" s="421"/>
      <c r="BV8" s="419">
        <v>888275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0.22</v>
      </c>
      <c r="CU8" s="523"/>
      <c r="CV8" s="523"/>
      <c r="CW8" s="523"/>
      <c r="CX8" s="523"/>
      <c r="CY8" s="523"/>
      <c r="CZ8" s="523"/>
      <c r="DA8" s="524"/>
      <c r="DB8" s="522">
        <v>0.22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13503</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111223</v>
      </c>
      <c r="BO9" s="420"/>
      <c r="BP9" s="420"/>
      <c r="BQ9" s="420"/>
      <c r="BR9" s="420"/>
      <c r="BS9" s="420"/>
      <c r="BT9" s="420"/>
      <c r="BU9" s="421"/>
      <c r="BV9" s="419">
        <v>504059</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9.3000000000000007</v>
      </c>
      <c r="CU9" s="390"/>
      <c r="CV9" s="390"/>
      <c r="CW9" s="390"/>
      <c r="CX9" s="390"/>
      <c r="CY9" s="390"/>
      <c r="CZ9" s="390"/>
      <c r="DA9" s="391"/>
      <c r="DB9" s="389">
        <v>9.3000000000000007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15149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114</v>
      </c>
      <c r="BO10" s="420"/>
      <c r="BP10" s="420"/>
      <c r="BQ10" s="420"/>
      <c r="BR10" s="420"/>
      <c r="BS10" s="420"/>
      <c r="BT10" s="420"/>
      <c r="BU10" s="421"/>
      <c r="BV10" s="419">
        <v>219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13623</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96</v>
      </c>
      <c r="AV12" s="467"/>
      <c r="AW12" s="467"/>
      <c r="AX12" s="467"/>
      <c r="AY12" s="399" t="s">
        <v>137</v>
      </c>
      <c r="AZ12" s="400"/>
      <c r="BA12" s="400"/>
      <c r="BB12" s="400"/>
      <c r="BC12" s="400"/>
      <c r="BD12" s="400"/>
      <c r="BE12" s="400"/>
      <c r="BF12" s="400"/>
      <c r="BG12" s="400"/>
      <c r="BH12" s="400"/>
      <c r="BI12" s="400"/>
      <c r="BJ12" s="400"/>
      <c r="BK12" s="400"/>
      <c r="BL12" s="400"/>
      <c r="BM12" s="401"/>
      <c r="BN12" s="419">
        <v>100090</v>
      </c>
      <c r="BO12" s="420"/>
      <c r="BP12" s="420"/>
      <c r="BQ12" s="420"/>
      <c r="BR12" s="420"/>
      <c r="BS12" s="420"/>
      <c r="BT12" s="420"/>
      <c r="BU12" s="421"/>
      <c r="BV12" s="419">
        <v>45174</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13483</v>
      </c>
      <c r="S13" s="513"/>
      <c r="T13" s="513"/>
      <c r="U13" s="513"/>
      <c r="V13" s="514"/>
      <c r="W13" s="500" t="s">
        <v>142</v>
      </c>
      <c r="X13" s="442"/>
      <c r="Y13" s="442"/>
      <c r="Z13" s="442"/>
      <c r="AA13" s="442"/>
      <c r="AB13" s="443"/>
      <c r="AC13" s="395">
        <v>2792</v>
      </c>
      <c r="AD13" s="396"/>
      <c r="AE13" s="396"/>
      <c r="AF13" s="396"/>
      <c r="AG13" s="397"/>
      <c r="AH13" s="395">
        <v>3097</v>
      </c>
      <c r="AI13" s="396"/>
      <c r="AJ13" s="396"/>
      <c r="AK13" s="396"/>
      <c r="AL13" s="398"/>
      <c r="AM13" s="478" t="s">
        <v>143</v>
      </c>
      <c r="AN13" s="393"/>
      <c r="AO13" s="393"/>
      <c r="AP13" s="393"/>
      <c r="AQ13" s="393"/>
      <c r="AR13" s="393"/>
      <c r="AS13" s="393"/>
      <c r="AT13" s="394"/>
      <c r="AU13" s="466" t="s">
        <v>128</v>
      </c>
      <c r="AV13" s="467"/>
      <c r="AW13" s="467"/>
      <c r="AX13" s="467"/>
      <c r="AY13" s="399" t="s">
        <v>144</v>
      </c>
      <c r="AZ13" s="400"/>
      <c r="BA13" s="400"/>
      <c r="BB13" s="400"/>
      <c r="BC13" s="400"/>
      <c r="BD13" s="400"/>
      <c r="BE13" s="400"/>
      <c r="BF13" s="400"/>
      <c r="BG13" s="400"/>
      <c r="BH13" s="400"/>
      <c r="BI13" s="400"/>
      <c r="BJ13" s="400"/>
      <c r="BK13" s="400"/>
      <c r="BL13" s="400"/>
      <c r="BM13" s="401"/>
      <c r="BN13" s="419">
        <v>11247</v>
      </c>
      <c r="BO13" s="420"/>
      <c r="BP13" s="420"/>
      <c r="BQ13" s="420"/>
      <c r="BR13" s="420"/>
      <c r="BS13" s="420"/>
      <c r="BT13" s="420"/>
      <c r="BU13" s="421"/>
      <c r="BV13" s="419">
        <v>459104</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4.3</v>
      </c>
      <c r="CU13" s="390"/>
      <c r="CV13" s="390"/>
      <c r="CW13" s="390"/>
      <c r="CX13" s="390"/>
      <c r="CY13" s="390"/>
      <c r="CZ13" s="390"/>
      <c r="DA13" s="391"/>
      <c r="DB13" s="389">
        <v>4.5999999999999996</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13966</v>
      </c>
      <c r="S14" s="513"/>
      <c r="T14" s="513"/>
      <c r="U14" s="513"/>
      <c r="V14" s="514"/>
      <c r="W14" s="515"/>
      <c r="X14" s="445"/>
      <c r="Y14" s="445"/>
      <c r="Z14" s="445"/>
      <c r="AA14" s="445"/>
      <c r="AB14" s="446"/>
      <c r="AC14" s="505">
        <v>37.9</v>
      </c>
      <c r="AD14" s="506"/>
      <c r="AE14" s="506"/>
      <c r="AF14" s="506"/>
      <c r="AG14" s="507"/>
      <c r="AH14" s="505">
        <v>37.9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2.1</v>
      </c>
      <c r="CU14" s="517"/>
      <c r="CV14" s="517"/>
      <c r="CW14" s="517"/>
      <c r="CX14" s="517"/>
      <c r="CY14" s="517"/>
      <c r="CZ14" s="517"/>
      <c r="DA14" s="518"/>
      <c r="DB14" s="516">
        <v>2.2000000000000002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13868</v>
      </c>
      <c r="S15" s="513"/>
      <c r="T15" s="513"/>
      <c r="U15" s="513"/>
      <c r="V15" s="514"/>
      <c r="W15" s="500" t="s">
        <v>149</v>
      </c>
      <c r="X15" s="442"/>
      <c r="Y15" s="442"/>
      <c r="Z15" s="442"/>
      <c r="AA15" s="442"/>
      <c r="AB15" s="443"/>
      <c r="AC15" s="395">
        <v>1160</v>
      </c>
      <c r="AD15" s="396"/>
      <c r="AE15" s="396"/>
      <c r="AF15" s="396"/>
      <c r="AG15" s="397"/>
      <c r="AH15" s="395">
        <v>1262</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1582411</v>
      </c>
      <c r="BO15" s="415"/>
      <c r="BP15" s="415"/>
      <c r="BQ15" s="415"/>
      <c r="BR15" s="415"/>
      <c r="BS15" s="415"/>
      <c r="BT15" s="415"/>
      <c r="BU15" s="416"/>
      <c r="BV15" s="414">
        <v>1477714</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15.8</v>
      </c>
      <c r="AD16" s="506"/>
      <c r="AE16" s="506"/>
      <c r="AF16" s="506"/>
      <c r="AG16" s="507"/>
      <c r="AH16" s="505">
        <v>15.5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7090659</v>
      </c>
      <c r="BO16" s="420"/>
      <c r="BP16" s="420"/>
      <c r="BQ16" s="420"/>
      <c r="BR16" s="420"/>
      <c r="BS16" s="420"/>
      <c r="BT16" s="420"/>
      <c r="BU16" s="421"/>
      <c r="BV16" s="419">
        <v>7180841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3413</v>
      </c>
      <c r="AD17" s="396"/>
      <c r="AE17" s="396"/>
      <c r="AF17" s="396"/>
      <c r="AG17" s="397"/>
      <c r="AH17" s="395">
        <v>3805</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1928600</v>
      </c>
      <c r="BO17" s="420"/>
      <c r="BP17" s="420"/>
      <c r="BQ17" s="420"/>
      <c r="BR17" s="420"/>
      <c r="BS17" s="420"/>
      <c r="BT17" s="420"/>
      <c r="BU17" s="421"/>
      <c r="BV17" s="419">
        <v>1784097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544.66999999999996</v>
      </c>
      <c r="M18" s="474"/>
      <c r="N18" s="474"/>
      <c r="O18" s="474"/>
      <c r="P18" s="474"/>
      <c r="Q18" s="474"/>
      <c r="R18" s="475"/>
      <c r="S18" s="475"/>
      <c r="T18" s="475"/>
      <c r="U18" s="475"/>
      <c r="V18" s="476"/>
      <c r="W18" s="490"/>
      <c r="X18" s="491"/>
      <c r="Y18" s="491"/>
      <c r="Z18" s="491"/>
      <c r="AA18" s="491"/>
      <c r="AB18" s="501"/>
      <c r="AC18" s="383">
        <v>46.3</v>
      </c>
      <c r="AD18" s="384"/>
      <c r="AE18" s="384"/>
      <c r="AF18" s="384"/>
      <c r="AG18" s="477"/>
      <c r="AH18" s="383">
        <v>46.6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6240766</v>
      </c>
      <c r="BO18" s="420"/>
      <c r="BP18" s="420"/>
      <c r="BQ18" s="420"/>
      <c r="BR18" s="420"/>
      <c r="BS18" s="420"/>
      <c r="BT18" s="420"/>
      <c r="BU18" s="421"/>
      <c r="BV18" s="419">
        <v>6245082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9637636</v>
      </c>
      <c r="BO19" s="420"/>
      <c r="BP19" s="420"/>
      <c r="BQ19" s="420"/>
      <c r="BR19" s="420"/>
      <c r="BS19" s="420"/>
      <c r="BT19" s="420"/>
      <c r="BU19" s="421"/>
      <c r="BV19" s="419">
        <v>9823839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5252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8688772</v>
      </c>
      <c r="BO22" s="415"/>
      <c r="BP22" s="415"/>
      <c r="BQ22" s="415"/>
      <c r="BR22" s="415"/>
      <c r="BS22" s="415"/>
      <c r="BT22" s="415"/>
      <c r="BU22" s="416"/>
      <c r="BV22" s="414">
        <v>8417089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8097269</v>
      </c>
      <c r="BO23" s="420"/>
      <c r="BP23" s="420"/>
      <c r="BQ23" s="420"/>
      <c r="BR23" s="420"/>
      <c r="BS23" s="420"/>
      <c r="BT23" s="420"/>
      <c r="BU23" s="421"/>
      <c r="BV23" s="419">
        <v>7911678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7919</v>
      </c>
      <c r="R24" s="396"/>
      <c r="S24" s="396"/>
      <c r="T24" s="396"/>
      <c r="U24" s="396"/>
      <c r="V24" s="397"/>
      <c r="W24" s="454"/>
      <c r="X24" s="436"/>
      <c r="Y24" s="437"/>
      <c r="Z24" s="392" t="s">
        <v>174</v>
      </c>
      <c r="AA24" s="393"/>
      <c r="AB24" s="393"/>
      <c r="AC24" s="393"/>
      <c r="AD24" s="393"/>
      <c r="AE24" s="393"/>
      <c r="AF24" s="393"/>
      <c r="AG24" s="394"/>
      <c r="AH24" s="395">
        <v>220</v>
      </c>
      <c r="AI24" s="396"/>
      <c r="AJ24" s="396"/>
      <c r="AK24" s="396"/>
      <c r="AL24" s="397"/>
      <c r="AM24" s="395">
        <v>657360</v>
      </c>
      <c r="AN24" s="396"/>
      <c r="AO24" s="396"/>
      <c r="AP24" s="396"/>
      <c r="AQ24" s="396"/>
      <c r="AR24" s="397"/>
      <c r="AS24" s="395">
        <v>2988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5764425</v>
      </c>
      <c r="BO24" s="420"/>
      <c r="BP24" s="420"/>
      <c r="BQ24" s="420"/>
      <c r="BR24" s="420"/>
      <c r="BS24" s="420"/>
      <c r="BT24" s="420"/>
      <c r="BU24" s="421"/>
      <c r="BV24" s="419">
        <v>5213017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5939</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140</v>
      </c>
      <c r="AN25" s="396"/>
      <c r="AO25" s="396"/>
      <c r="AP25" s="396"/>
      <c r="AQ25" s="396"/>
      <c r="AR25" s="397"/>
      <c r="AS25" s="395" t="s">
        <v>131</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1057138</v>
      </c>
      <c r="BO25" s="415"/>
      <c r="BP25" s="415"/>
      <c r="BQ25" s="415"/>
      <c r="BR25" s="415"/>
      <c r="BS25" s="415"/>
      <c r="BT25" s="415"/>
      <c r="BU25" s="416"/>
      <c r="BV25" s="414">
        <v>862493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5446</v>
      </c>
      <c r="R26" s="396"/>
      <c r="S26" s="396"/>
      <c r="T26" s="396"/>
      <c r="U26" s="396"/>
      <c r="V26" s="397"/>
      <c r="W26" s="454"/>
      <c r="X26" s="436"/>
      <c r="Y26" s="437"/>
      <c r="Z26" s="392" t="s">
        <v>181</v>
      </c>
      <c r="AA26" s="430"/>
      <c r="AB26" s="430"/>
      <c r="AC26" s="430"/>
      <c r="AD26" s="430"/>
      <c r="AE26" s="430"/>
      <c r="AF26" s="430"/>
      <c r="AG26" s="431"/>
      <c r="AH26" s="395">
        <v>25</v>
      </c>
      <c r="AI26" s="396"/>
      <c r="AJ26" s="396"/>
      <c r="AK26" s="396"/>
      <c r="AL26" s="397"/>
      <c r="AM26" s="395">
        <v>75625</v>
      </c>
      <c r="AN26" s="396"/>
      <c r="AO26" s="396"/>
      <c r="AP26" s="396"/>
      <c r="AQ26" s="396"/>
      <c r="AR26" s="397"/>
      <c r="AS26" s="395">
        <v>3025</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3163</v>
      </c>
      <c r="R27" s="396"/>
      <c r="S27" s="396"/>
      <c r="T27" s="396"/>
      <c r="U27" s="396"/>
      <c r="V27" s="397"/>
      <c r="W27" s="454"/>
      <c r="X27" s="436"/>
      <c r="Y27" s="437"/>
      <c r="Z27" s="392" t="s">
        <v>184</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2606</v>
      </c>
      <c r="R28" s="396"/>
      <c r="S28" s="396"/>
      <c r="T28" s="396"/>
      <c r="U28" s="396"/>
      <c r="V28" s="397"/>
      <c r="W28" s="454"/>
      <c r="X28" s="436"/>
      <c r="Y28" s="437"/>
      <c r="Z28" s="392" t="s">
        <v>187</v>
      </c>
      <c r="AA28" s="393"/>
      <c r="AB28" s="393"/>
      <c r="AC28" s="393"/>
      <c r="AD28" s="393"/>
      <c r="AE28" s="393"/>
      <c r="AF28" s="393"/>
      <c r="AG28" s="394"/>
      <c r="AH28" s="395" t="s">
        <v>178</v>
      </c>
      <c r="AI28" s="396"/>
      <c r="AJ28" s="396"/>
      <c r="AK28" s="396"/>
      <c r="AL28" s="397"/>
      <c r="AM28" s="395" t="s">
        <v>178</v>
      </c>
      <c r="AN28" s="396"/>
      <c r="AO28" s="396"/>
      <c r="AP28" s="396"/>
      <c r="AQ28" s="396"/>
      <c r="AR28" s="397"/>
      <c r="AS28" s="395" t="s">
        <v>140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1557800</v>
      </c>
      <c r="BO28" s="415"/>
      <c r="BP28" s="415"/>
      <c r="BQ28" s="415"/>
      <c r="BR28" s="415"/>
      <c r="BS28" s="415"/>
      <c r="BT28" s="415"/>
      <c r="BU28" s="416"/>
      <c r="BV28" s="414">
        <v>1057776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12</v>
      </c>
      <c r="M29" s="396"/>
      <c r="N29" s="396"/>
      <c r="O29" s="396"/>
      <c r="P29" s="397"/>
      <c r="Q29" s="395">
        <v>2376</v>
      </c>
      <c r="R29" s="396"/>
      <c r="S29" s="396"/>
      <c r="T29" s="396"/>
      <c r="U29" s="396"/>
      <c r="V29" s="397"/>
      <c r="W29" s="455"/>
      <c r="X29" s="456"/>
      <c r="Y29" s="457"/>
      <c r="Z29" s="392" t="s">
        <v>190</v>
      </c>
      <c r="AA29" s="393"/>
      <c r="AB29" s="393"/>
      <c r="AC29" s="393"/>
      <c r="AD29" s="393"/>
      <c r="AE29" s="393"/>
      <c r="AF29" s="393"/>
      <c r="AG29" s="394"/>
      <c r="AH29" s="395">
        <v>220</v>
      </c>
      <c r="AI29" s="396"/>
      <c r="AJ29" s="396"/>
      <c r="AK29" s="396"/>
      <c r="AL29" s="397"/>
      <c r="AM29" s="395">
        <v>657360</v>
      </c>
      <c r="AN29" s="396"/>
      <c r="AO29" s="396"/>
      <c r="AP29" s="396"/>
      <c r="AQ29" s="396"/>
      <c r="AR29" s="397"/>
      <c r="AS29" s="395">
        <v>2988</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314249</v>
      </c>
      <c r="BO29" s="420"/>
      <c r="BP29" s="420"/>
      <c r="BQ29" s="420"/>
      <c r="BR29" s="420"/>
      <c r="BS29" s="420"/>
      <c r="BT29" s="420"/>
      <c r="BU29" s="421"/>
      <c r="BV29" s="419">
        <v>314810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93.1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1489732</v>
      </c>
      <c r="BO30" s="423"/>
      <c r="BP30" s="423"/>
      <c r="BQ30" s="423"/>
      <c r="BR30" s="423"/>
      <c r="BS30" s="423"/>
      <c r="BT30" s="423"/>
      <c r="BU30" s="424"/>
      <c r="BV30" s="422">
        <v>1224698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山都町国民健康保険特別会計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山都町水道事業会計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山都町簡易水道特別会計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株式会社まちづくりやべ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山都町介護保険特別会計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山都町病院事業会計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山都町国民宿舎特別会計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上益城消防組合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有限会社虹の通潤館</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山都町後期高齢者医療特別会計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上益城広域連合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一般財団法人清和文楽の里協会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熊本県後期高齢者広域連合（一般会計）</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有限会社清和資源</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74X2YT0GMx0VxMhqxIjTx9KexOB3Q5/raxW6e3YmzbFWJOrbxvVSbZEFaRYQX5Jxky+ixHpjp0lnpnG3Er1vA==" saltValue="D9AQs1dLYPj20s7Y84gz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12.47</v>
      </c>
      <c r="G34" s="33">
        <v>12.78</v>
      </c>
      <c r="H34" s="33">
        <v>12.65</v>
      </c>
      <c r="I34" s="33">
        <v>17.54</v>
      </c>
      <c r="J34" s="34">
        <v>20.11</v>
      </c>
      <c r="K34" s="22"/>
      <c r="L34" s="22"/>
      <c r="M34" s="22"/>
      <c r="N34" s="22"/>
      <c r="O34" s="22"/>
      <c r="P34" s="22"/>
    </row>
    <row r="35" spans="1:16" ht="39" customHeight="1" x14ac:dyDescent="0.15">
      <c r="A35" s="22"/>
      <c r="B35" s="35"/>
      <c r="C35" s="1145" t="s">
        <v>559</v>
      </c>
      <c r="D35" s="1146"/>
      <c r="E35" s="1147"/>
      <c r="F35" s="36">
        <v>1.86</v>
      </c>
      <c r="G35" s="37">
        <v>3.61</v>
      </c>
      <c r="H35" s="37">
        <v>5.21</v>
      </c>
      <c r="I35" s="37">
        <v>11.46</v>
      </c>
      <c r="J35" s="38">
        <v>13.34</v>
      </c>
      <c r="K35" s="22"/>
      <c r="L35" s="22"/>
      <c r="M35" s="22"/>
      <c r="N35" s="22"/>
      <c r="O35" s="22"/>
      <c r="P35" s="22"/>
    </row>
    <row r="36" spans="1:16" ht="39" customHeight="1" x14ac:dyDescent="0.15">
      <c r="A36" s="22"/>
      <c r="B36" s="35"/>
      <c r="C36" s="1145" t="s">
        <v>560</v>
      </c>
      <c r="D36" s="1146"/>
      <c r="E36" s="1147"/>
      <c r="F36" s="36">
        <v>2.86</v>
      </c>
      <c r="G36" s="37">
        <v>2.88</v>
      </c>
      <c r="H36" s="37">
        <v>3.32</v>
      </c>
      <c r="I36" s="37">
        <v>3.62</v>
      </c>
      <c r="J36" s="38">
        <v>4.53</v>
      </c>
      <c r="K36" s="22"/>
      <c r="L36" s="22"/>
      <c r="M36" s="22"/>
      <c r="N36" s="22"/>
      <c r="O36" s="22"/>
      <c r="P36" s="22"/>
    </row>
    <row r="37" spans="1:16" ht="39" customHeight="1" x14ac:dyDescent="0.15">
      <c r="A37" s="22"/>
      <c r="B37" s="35"/>
      <c r="C37" s="1145" t="s">
        <v>561</v>
      </c>
      <c r="D37" s="1146"/>
      <c r="E37" s="1147"/>
      <c r="F37" s="36">
        <v>1.74</v>
      </c>
      <c r="G37" s="37">
        <v>1.2</v>
      </c>
      <c r="H37" s="37">
        <v>0.81</v>
      </c>
      <c r="I37" s="37">
        <v>1.8</v>
      </c>
      <c r="J37" s="38">
        <v>2.78</v>
      </c>
      <c r="K37" s="22"/>
      <c r="L37" s="22"/>
      <c r="M37" s="22"/>
      <c r="N37" s="22"/>
      <c r="O37" s="22"/>
      <c r="P37" s="22"/>
    </row>
    <row r="38" spans="1:16" ht="39" customHeight="1" x14ac:dyDescent="0.15">
      <c r="A38" s="22"/>
      <c r="B38" s="35"/>
      <c r="C38" s="1145" t="s">
        <v>562</v>
      </c>
      <c r="D38" s="1146"/>
      <c r="E38" s="1147"/>
      <c r="F38" s="36">
        <v>1.2</v>
      </c>
      <c r="G38" s="37">
        <v>2.29</v>
      </c>
      <c r="H38" s="37">
        <v>1.66</v>
      </c>
      <c r="I38" s="37">
        <v>0.89</v>
      </c>
      <c r="J38" s="38">
        <v>0.27</v>
      </c>
      <c r="K38" s="22"/>
      <c r="L38" s="22"/>
      <c r="M38" s="22"/>
      <c r="N38" s="22"/>
      <c r="O38" s="22"/>
      <c r="P38" s="22"/>
    </row>
    <row r="39" spans="1:16" ht="39" customHeight="1" x14ac:dyDescent="0.15">
      <c r="A39" s="22"/>
      <c r="B39" s="35"/>
      <c r="C39" s="1145" t="s">
        <v>563</v>
      </c>
      <c r="D39" s="1146"/>
      <c r="E39" s="1147"/>
      <c r="F39" s="36">
        <v>0.14000000000000001</v>
      </c>
      <c r="G39" s="37">
        <v>0.14000000000000001</v>
      </c>
      <c r="H39" s="37">
        <v>0.05</v>
      </c>
      <c r="I39" s="37">
        <v>0.05</v>
      </c>
      <c r="J39" s="38">
        <v>0.04</v>
      </c>
      <c r="K39" s="22"/>
      <c r="L39" s="22"/>
      <c r="M39" s="22"/>
      <c r="N39" s="22"/>
      <c r="O39" s="22"/>
      <c r="P39" s="22"/>
    </row>
    <row r="40" spans="1:16" ht="39" customHeight="1" x14ac:dyDescent="0.15">
      <c r="A40" s="22"/>
      <c r="B40" s="35"/>
      <c r="C40" s="1145" t="s">
        <v>564</v>
      </c>
      <c r="D40" s="1146"/>
      <c r="E40" s="1147"/>
      <c r="F40" s="36">
        <v>0.05</v>
      </c>
      <c r="G40" s="37">
        <v>0.04</v>
      </c>
      <c r="H40" s="37">
        <v>0.04</v>
      </c>
      <c r="I40" s="37">
        <v>0.03</v>
      </c>
      <c r="J40" s="38">
        <v>0.03</v>
      </c>
      <c r="K40" s="22"/>
      <c r="L40" s="22"/>
      <c r="M40" s="22"/>
      <c r="N40" s="22"/>
      <c r="O40" s="22"/>
      <c r="P40" s="22"/>
    </row>
    <row r="41" spans="1:16" ht="39" customHeight="1" x14ac:dyDescent="0.15">
      <c r="A41" s="22"/>
      <c r="B41" s="35"/>
      <c r="C41" s="1145" t="s">
        <v>565</v>
      </c>
      <c r="D41" s="1146"/>
      <c r="E41" s="1147"/>
      <c r="F41" s="36">
        <v>0.16</v>
      </c>
      <c r="G41" s="37">
        <v>0.03</v>
      </c>
      <c r="H41" s="37">
        <v>0</v>
      </c>
      <c r="I41" s="37">
        <v>0</v>
      </c>
      <c r="J41" s="38">
        <v>0.01</v>
      </c>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v>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zIfxml0gqFXg8tmWTCdAzbHRdE+eA3clH08OCYKagjPGyr8Y6/tw/fPMkDNHQNbLD2MmXCgcPdrAYj4fkxWpA==" saltValue="RPGJtI4+MmH4X53Bqoid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1037</v>
      </c>
      <c r="L45" s="60">
        <v>948</v>
      </c>
      <c r="M45" s="60">
        <v>932</v>
      </c>
      <c r="N45" s="60">
        <v>915</v>
      </c>
      <c r="O45" s="61">
        <v>901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256</v>
      </c>
      <c r="L48" s="64">
        <v>243</v>
      </c>
      <c r="M48" s="64">
        <v>255</v>
      </c>
      <c r="N48" s="64">
        <v>245</v>
      </c>
      <c r="O48" s="65">
        <v>211</v>
      </c>
      <c r="P48" s="48"/>
      <c r="Q48" s="48"/>
      <c r="R48" s="48"/>
      <c r="S48" s="48"/>
      <c r="T48" s="48"/>
      <c r="U48" s="48"/>
    </row>
    <row r="49" spans="1:21" ht="30.75" customHeight="1" x14ac:dyDescent="0.15">
      <c r="A49" s="48"/>
      <c r="B49" s="1178"/>
      <c r="C49" s="1179"/>
      <c r="D49" s="62"/>
      <c r="E49" s="1155" t="s">
        <v>16</v>
      </c>
      <c r="F49" s="1155"/>
      <c r="G49" s="1155"/>
      <c r="H49" s="1155"/>
      <c r="I49" s="1155"/>
      <c r="J49" s="1156"/>
      <c r="K49" s="63">
        <v>39</v>
      </c>
      <c r="L49" s="64">
        <v>38</v>
      </c>
      <c r="M49" s="64">
        <v>38</v>
      </c>
      <c r="N49" s="64">
        <v>36</v>
      </c>
      <c r="O49" s="65">
        <v>40</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5</v>
      </c>
      <c r="N50" s="64">
        <v>7</v>
      </c>
      <c r="O50" s="65">
        <v>9</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1</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1037</v>
      </c>
      <c r="L52" s="64">
        <v>942</v>
      </c>
      <c r="M52" s="64">
        <v>900</v>
      </c>
      <c r="N52" s="64">
        <v>923</v>
      </c>
      <c r="O52" s="65">
        <v>905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295</v>
      </c>
      <c r="L53" s="69">
        <v>288</v>
      </c>
      <c r="M53" s="69">
        <v>331</v>
      </c>
      <c r="N53" s="69">
        <v>281</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K0fUerZ0lo95ZxoIbo7fmvnwynym3+tFIvV/zruylsfSHXIWsnHmsYD5GeRl49x9a8J8iT4WbND8En0Pw4H0Q==" saltValue="vgfeDj/AiYXiXtp1zovl7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8587</v>
      </c>
      <c r="J41" s="356">
        <v>8266</v>
      </c>
      <c r="K41" s="356">
        <v>8104</v>
      </c>
      <c r="L41" s="356">
        <v>8417</v>
      </c>
      <c r="M41" s="357">
        <v>8689</v>
      </c>
    </row>
    <row r="42" spans="2:13" ht="27.75" customHeight="1" x14ac:dyDescent="0.15">
      <c r="B42" s="1186"/>
      <c r="C42" s="1187"/>
      <c r="D42" s="106"/>
      <c r="E42" s="1190" t="s">
        <v>34</v>
      </c>
      <c r="F42" s="1190"/>
      <c r="G42" s="1190"/>
      <c r="H42" s="1191"/>
      <c r="I42" s="358" t="s">
        <v>510</v>
      </c>
      <c r="J42" s="359" t="s">
        <v>510</v>
      </c>
      <c r="K42" s="359" t="s">
        <v>510</v>
      </c>
      <c r="L42" s="359" t="s">
        <v>510</v>
      </c>
      <c r="M42" s="360" t="s">
        <v>510</v>
      </c>
    </row>
    <row r="43" spans="2:13" ht="27.75" customHeight="1" x14ac:dyDescent="0.15">
      <c r="B43" s="1186"/>
      <c r="C43" s="1187"/>
      <c r="D43" s="106"/>
      <c r="E43" s="1190" t="s">
        <v>35</v>
      </c>
      <c r="F43" s="1190"/>
      <c r="G43" s="1190"/>
      <c r="H43" s="1191"/>
      <c r="I43" s="358">
        <v>2869</v>
      </c>
      <c r="J43" s="359">
        <v>2731</v>
      </c>
      <c r="K43" s="359">
        <v>1968</v>
      </c>
      <c r="L43" s="359">
        <v>1926</v>
      </c>
      <c r="M43" s="360">
        <v>2071</v>
      </c>
    </row>
    <row r="44" spans="2:13" ht="27.75" customHeight="1" x14ac:dyDescent="0.15">
      <c r="B44" s="1186"/>
      <c r="C44" s="1187"/>
      <c r="D44" s="106"/>
      <c r="E44" s="1190" t="s">
        <v>36</v>
      </c>
      <c r="F44" s="1190"/>
      <c r="G44" s="1190"/>
      <c r="H44" s="1191"/>
      <c r="I44" s="358">
        <v>170</v>
      </c>
      <c r="J44" s="359">
        <v>146</v>
      </c>
      <c r="K44" s="359">
        <v>176</v>
      </c>
      <c r="L44" s="359">
        <v>151</v>
      </c>
      <c r="M44" s="360">
        <v>134</v>
      </c>
    </row>
    <row r="45" spans="2:13" ht="27.75" customHeight="1" x14ac:dyDescent="0.15">
      <c r="B45" s="1186"/>
      <c r="C45" s="1187"/>
      <c r="D45" s="106"/>
      <c r="E45" s="1190" t="s">
        <v>37</v>
      </c>
      <c r="F45" s="1190"/>
      <c r="G45" s="1190"/>
      <c r="H45" s="1191"/>
      <c r="I45" s="358">
        <v>1928</v>
      </c>
      <c r="J45" s="359">
        <v>1863</v>
      </c>
      <c r="K45" s="359">
        <v>1834</v>
      </c>
      <c r="L45" s="359">
        <v>1560</v>
      </c>
      <c r="M45" s="360">
        <v>1570</v>
      </c>
    </row>
    <row r="46" spans="2:13" ht="27.75" customHeight="1" x14ac:dyDescent="0.15">
      <c r="B46" s="1186"/>
      <c r="C46" s="1187"/>
      <c r="D46" s="107"/>
      <c r="E46" s="1190" t="s">
        <v>38</v>
      </c>
      <c r="F46" s="1190"/>
      <c r="G46" s="1190"/>
      <c r="H46" s="1191"/>
      <c r="I46" s="358" t="s">
        <v>510</v>
      </c>
      <c r="J46" s="359" t="s">
        <v>510</v>
      </c>
      <c r="K46" s="359" t="s">
        <v>510</v>
      </c>
      <c r="L46" s="359" t="s">
        <v>510</v>
      </c>
      <c r="M46" s="360" t="s">
        <v>510</v>
      </c>
    </row>
    <row r="47" spans="2:13" ht="27.75" customHeight="1" x14ac:dyDescent="0.15">
      <c r="B47" s="1186"/>
      <c r="C47" s="1187"/>
      <c r="D47" s="108"/>
      <c r="E47" s="1200" t="s">
        <v>39</v>
      </c>
      <c r="F47" s="1201"/>
      <c r="G47" s="1201"/>
      <c r="H47" s="1202"/>
      <c r="I47" s="358" t="s">
        <v>510</v>
      </c>
      <c r="J47" s="359" t="s">
        <v>510</v>
      </c>
      <c r="K47" s="359" t="s">
        <v>510</v>
      </c>
      <c r="L47" s="359" t="s">
        <v>510</v>
      </c>
      <c r="M47" s="360" t="s">
        <v>510</v>
      </c>
    </row>
    <row r="48" spans="2:13" ht="27.75" customHeight="1" x14ac:dyDescent="0.15">
      <c r="B48" s="1186"/>
      <c r="C48" s="1187"/>
      <c r="D48" s="106"/>
      <c r="E48" s="1190" t="s">
        <v>40</v>
      </c>
      <c r="F48" s="1190"/>
      <c r="G48" s="1190"/>
      <c r="H48" s="1191"/>
      <c r="I48" s="358" t="s">
        <v>510</v>
      </c>
      <c r="J48" s="359" t="s">
        <v>510</v>
      </c>
      <c r="K48" s="359" t="s">
        <v>510</v>
      </c>
      <c r="L48" s="359" t="s">
        <v>510</v>
      </c>
      <c r="M48" s="360" t="s">
        <v>510</v>
      </c>
    </row>
    <row r="49" spans="2:13" ht="27.75" customHeight="1" x14ac:dyDescent="0.15">
      <c r="B49" s="1188"/>
      <c r="C49" s="1189"/>
      <c r="D49" s="106"/>
      <c r="E49" s="1190" t="s">
        <v>41</v>
      </c>
      <c r="F49" s="1190"/>
      <c r="G49" s="1190"/>
      <c r="H49" s="1191"/>
      <c r="I49" s="358" t="s">
        <v>510</v>
      </c>
      <c r="J49" s="359" t="s">
        <v>510</v>
      </c>
      <c r="K49" s="359" t="s">
        <v>510</v>
      </c>
      <c r="L49" s="359" t="s">
        <v>510</v>
      </c>
      <c r="M49" s="360" t="s">
        <v>510</v>
      </c>
    </row>
    <row r="50" spans="2:13" ht="27.75" customHeight="1" x14ac:dyDescent="0.15">
      <c r="B50" s="1184" t="s">
        <v>42</v>
      </c>
      <c r="C50" s="1185"/>
      <c r="D50" s="109"/>
      <c r="E50" s="1190" t="s">
        <v>43</v>
      </c>
      <c r="F50" s="1190"/>
      <c r="G50" s="1190"/>
      <c r="H50" s="1191"/>
      <c r="I50" s="358">
        <v>2739</v>
      </c>
      <c r="J50" s="359">
        <v>2844</v>
      </c>
      <c r="K50" s="359">
        <v>2670</v>
      </c>
      <c r="L50" s="359">
        <v>2921</v>
      </c>
      <c r="M50" s="360">
        <v>3752</v>
      </c>
    </row>
    <row r="51" spans="2:13" ht="27.75" customHeight="1" x14ac:dyDescent="0.15">
      <c r="B51" s="1186"/>
      <c r="C51" s="1187"/>
      <c r="D51" s="106"/>
      <c r="E51" s="1190" t="s">
        <v>44</v>
      </c>
      <c r="F51" s="1190"/>
      <c r="G51" s="1190"/>
      <c r="H51" s="1191"/>
      <c r="I51" s="358">
        <v>22</v>
      </c>
      <c r="J51" s="359">
        <v>18</v>
      </c>
      <c r="K51" s="359">
        <v>15</v>
      </c>
      <c r="L51" s="359">
        <v>10</v>
      </c>
      <c r="M51" s="360">
        <v>21</v>
      </c>
    </row>
    <row r="52" spans="2:13" ht="27.75" customHeight="1" x14ac:dyDescent="0.15">
      <c r="B52" s="1188"/>
      <c r="C52" s="1189"/>
      <c r="D52" s="106"/>
      <c r="E52" s="1190" t="s">
        <v>45</v>
      </c>
      <c r="F52" s="1190"/>
      <c r="G52" s="1190"/>
      <c r="H52" s="1191"/>
      <c r="I52" s="358">
        <v>9201</v>
      </c>
      <c r="J52" s="359">
        <v>9116</v>
      </c>
      <c r="K52" s="359">
        <v>9005</v>
      </c>
      <c r="L52" s="359">
        <v>8972</v>
      </c>
      <c r="M52" s="360">
        <v>8547</v>
      </c>
    </row>
    <row r="53" spans="2:13" ht="27.75" customHeight="1" thickBot="1" x14ac:dyDescent="0.2">
      <c r="B53" s="1192" t="s">
        <v>46</v>
      </c>
      <c r="C53" s="1193"/>
      <c r="D53" s="110"/>
      <c r="E53" s="1194" t="s">
        <v>47</v>
      </c>
      <c r="F53" s="1194"/>
      <c r="G53" s="1194"/>
      <c r="H53" s="1195"/>
      <c r="I53" s="361">
        <v>1591</v>
      </c>
      <c r="J53" s="362">
        <v>1029</v>
      </c>
      <c r="K53" s="362">
        <v>393</v>
      </c>
      <c r="L53" s="362">
        <v>151</v>
      </c>
      <c r="M53" s="363">
        <v>142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2cxvqJgo8RUwyYMIuDbVS2m3QIuTVgRNmbB0PJPFoIR3F4iRLrqihIX1415ZDIPFwEtawqNTbXwr3o/F/o6eg==" saltValue="PUhYzDaSn4cAydhWVV2l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853</v>
      </c>
      <c r="G55" s="122">
        <v>1058</v>
      </c>
      <c r="H55" s="123">
        <v>1558</v>
      </c>
    </row>
    <row r="56" spans="2:8" ht="52.5" customHeight="1" x14ac:dyDescent="0.15">
      <c r="B56" s="124"/>
      <c r="C56" s="1213" t="s">
        <v>51</v>
      </c>
      <c r="D56" s="1213"/>
      <c r="E56" s="1214"/>
      <c r="F56" s="125">
        <v>315</v>
      </c>
      <c r="G56" s="125">
        <v>315</v>
      </c>
      <c r="H56" s="126">
        <v>314</v>
      </c>
    </row>
    <row r="57" spans="2:8" ht="53.25" customHeight="1" x14ac:dyDescent="0.15">
      <c r="B57" s="124"/>
      <c r="C57" s="1215" t="s">
        <v>52</v>
      </c>
      <c r="D57" s="1215"/>
      <c r="E57" s="1216"/>
      <c r="F57" s="127">
        <v>1297</v>
      </c>
      <c r="G57" s="127">
        <v>1225</v>
      </c>
      <c r="H57" s="128">
        <v>1490</v>
      </c>
    </row>
    <row r="58" spans="2:8" ht="45.75" customHeight="1" x14ac:dyDescent="0.15">
      <c r="B58" s="129"/>
      <c r="C58" s="1203" t="s">
        <v>584</v>
      </c>
      <c r="D58" s="1204"/>
      <c r="E58" s="1205"/>
      <c r="F58" s="130">
        <v>608</v>
      </c>
      <c r="G58" s="130">
        <v>608</v>
      </c>
      <c r="H58" s="131">
        <v>608</v>
      </c>
    </row>
    <row r="59" spans="2:8" ht="45.75" customHeight="1" x14ac:dyDescent="0.15">
      <c r="B59" s="129"/>
      <c r="C59" s="1203" t="s">
        <v>585</v>
      </c>
      <c r="D59" s="1204"/>
      <c r="E59" s="1205"/>
      <c r="F59" s="130">
        <v>118</v>
      </c>
      <c r="G59" s="130">
        <v>119</v>
      </c>
      <c r="H59" s="131">
        <v>419</v>
      </c>
    </row>
    <row r="60" spans="2:8" ht="45.75" customHeight="1" x14ac:dyDescent="0.15">
      <c r="B60" s="129"/>
      <c r="C60" s="1203" t="s">
        <v>586</v>
      </c>
      <c r="D60" s="1204"/>
      <c r="E60" s="1205"/>
      <c r="F60" s="130">
        <v>129</v>
      </c>
      <c r="G60" s="130">
        <v>200</v>
      </c>
      <c r="H60" s="131">
        <v>210</v>
      </c>
    </row>
    <row r="61" spans="2:8" ht="45.75" customHeight="1" x14ac:dyDescent="0.15">
      <c r="B61" s="129"/>
      <c r="C61" s="1203" t="s">
        <v>587</v>
      </c>
      <c r="D61" s="1204"/>
      <c r="E61" s="1205"/>
      <c r="F61" s="130">
        <v>74</v>
      </c>
      <c r="G61" s="130">
        <v>63</v>
      </c>
      <c r="H61" s="131">
        <v>95</v>
      </c>
    </row>
    <row r="62" spans="2:8" ht="45.75" customHeight="1" thickBot="1" x14ac:dyDescent="0.2">
      <c r="B62" s="132"/>
      <c r="C62" s="1206" t="s">
        <v>588</v>
      </c>
      <c r="D62" s="1207"/>
      <c r="E62" s="1208"/>
      <c r="F62" s="133">
        <v>76</v>
      </c>
      <c r="G62" s="133">
        <v>76</v>
      </c>
      <c r="H62" s="134">
        <v>72</v>
      </c>
    </row>
    <row r="63" spans="2:8" ht="52.5" customHeight="1" thickBot="1" x14ac:dyDescent="0.2">
      <c r="B63" s="135"/>
      <c r="C63" s="1209" t="s">
        <v>53</v>
      </c>
      <c r="D63" s="1209"/>
      <c r="E63" s="1210"/>
      <c r="F63" s="136">
        <v>2465</v>
      </c>
      <c r="G63" s="136">
        <v>2597</v>
      </c>
      <c r="H63" s="137">
        <v>3362</v>
      </c>
    </row>
    <row r="64" spans="2:8" x14ac:dyDescent="0.15"/>
  </sheetData>
  <sheetProtection algorithmName="SHA-512" hashValue="3IHjjKzaUsF/rCGEmGqwQBL/pSvehpeFadKNiC+qJjbcbVGUwa6OTYtYIcEGYR9duGEyZvWYHIgFdZgnSN00cw==" saltValue="orIY8zlMbp3RBhj0jp9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160280</v>
      </c>
      <c r="E3" s="156"/>
      <c r="F3" s="157">
        <v>98507</v>
      </c>
      <c r="G3" s="158"/>
      <c r="H3" s="159"/>
    </row>
    <row r="4" spans="1:8" x14ac:dyDescent="0.15">
      <c r="A4" s="160"/>
      <c r="B4" s="161"/>
      <c r="C4" s="162"/>
      <c r="D4" s="163">
        <v>53068</v>
      </c>
      <c r="E4" s="164"/>
      <c r="F4" s="165">
        <v>47567</v>
      </c>
      <c r="G4" s="166"/>
      <c r="H4" s="167"/>
    </row>
    <row r="5" spans="1:8" x14ac:dyDescent="0.15">
      <c r="A5" s="148" t="s">
        <v>543</v>
      </c>
      <c r="B5" s="153"/>
      <c r="C5" s="154"/>
      <c r="D5" s="155">
        <v>120918</v>
      </c>
      <c r="E5" s="156"/>
      <c r="F5" s="157">
        <v>113347</v>
      </c>
      <c r="G5" s="158"/>
      <c r="H5" s="159"/>
    </row>
    <row r="6" spans="1:8" x14ac:dyDescent="0.15">
      <c r="A6" s="160"/>
      <c r="B6" s="161"/>
      <c r="C6" s="162"/>
      <c r="D6" s="163">
        <v>53692</v>
      </c>
      <c r="E6" s="164"/>
      <c r="F6" s="165">
        <v>58728</v>
      </c>
      <c r="G6" s="166"/>
      <c r="H6" s="167"/>
    </row>
    <row r="7" spans="1:8" x14ac:dyDescent="0.15">
      <c r="A7" s="148" t="s">
        <v>544</v>
      </c>
      <c r="B7" s="153"/>
      <c r="C7" s="154"/>
      <c r="D7" s="155">
        <v>134979</v>
      </c>
      <c r="E7" s="156"/>
      <c r="F7" s="157">
        <v>120302</v>
      </c>
      <c r="G7" s="158"/>
      <c r="H7" s="159"/>
    </row>
    <row r="8" spans="1:8" x14ac:dyDescent="0.15">
      <c r="A8" s="160"/>
      <c r="B8" s="161"/>
      <c r="C8" s="162"/>
      <c r="D8" s="163">
        <v>66175</v>
      </c>
      <c r="E8" s="164"/>
      <c r="F8" s="165">
        <v>59328</v>
      </c>
      <c r="G8" s="166"/>
      <c r="H8" s="167"/>
    </row>
    <row r="9" spans="1:8" x14ac:dyDescent="0.15">
      <c r="A9" s="148" t="s">
        <v>545</v>
      </c>
      <c r="B9" s="153"/>
      <c r="C9" s="154"/>
      <c r="D9" s="155">
        <v>201337</v>
      </c>
      <c r="E9" s="156"/>
      <c r="F9" s="157">
        <v>114841</v>
      </c>
      <c r="G9" s="158"/>
      <c r="H9" s="159"/>
    </row>
    <row r="10" spans="1:8" x14ac:dyDescent="0.15">
      <c r="A10" s="160"/>
      <c r="B10" s="161"/>
      <c r="C10" s="162"/>
      <c r="D10" s="163">
        <v>84498</v>
      </c>
      <c r="E10" s="164"/>
      <c r="F10" s="165">
        <v>51589</v>
      </c>
      <c r="G10" s="166"/>
      <c r="H10" s="167"/>
    </row>
    <row r="11" spans="1:8" x14ac:dyDescent="0.15">
      <c r="A11" s="148" t="s">
        <v>546</v>
      </c>
      <c r="B11" s="153"/>
      <c r="C11" s="154"/>
      <c r="D11" s="155">
        <v>219114</v>
      </c>
      <c r="E11" s="156"/>
      <c r="F11" s="157">
        <v>124145</v>
      </c>
      <c r="G11" s="158"/>
      <c r="H11" s="159"/>
    </row>
    <row r="12" spans="1:8" x14ac:dyDescent="0.15">
      <c r="A12" s="160"/>
      <c r="B12" s="161"/>
      <c r="C12" s="168"/>
      <c r="D12" s="163">
        <v>47451</v>
      </c>
      <c r="E12" s="164"/>
      <c r="F12" s="165">
        <v>54761</v>
      </c>
      <c r="G12" s="166"/>
      <c r="H12" s="167"/>
    </row>
    <row r="13" spans="1:8" x14ac:dyDescent="0.15">
      <c r="A13" s="148"/>
      <c r="B13" s="153"/>
      <c r="C13" s="169"/>
      <c r="D13" s="170">
        <v>167326</v>
      </c>
      <c r="E13" s="171"/>
      <c r="F13" s="172">
        <v>114228</v>
      </c>
      <c r="G13" s="173"/>
      <c r="H13" s="159"/>
    </row>
    <row r="14" spans="1:8" x14ac:dyDescent="0.15">
      <c r="A14" s="160"/>
      <c r="B14" s="161"/>
      <c r="C14" s="162"/>
      <c r="D14" s="163">
        <v>60977</v>
      </c>
      <c r="E14" s="164"/>
      <c r="F14" s="165">
        <v>54395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1.86</v>
      </c>
      <c r="C19" s="174">
        <f>ROUND(VALUE(SUBSTITUTE(実質収支比率等に係る経年分析!G$48,"▲","-")),2)</f>
        <v>3.62</v>
      </c>
      <c r="D19" s="174">
        <f>ROUND(VALUE(SUBSTITUTE(実質収支比率等に係る経年分析!H$48,"▲","-")),2)</f>
        <v>5.22</v>
      </c>
      <c r="E19" s="174">
        <f>ROUND(VALUE(SUBSTITUTE(実質収支比率等に係る経年分析!I$48,"▲","-")),2)</f>
        <v>11.46</v>
      </c>
      <c r="F19" s="174">
        <f>ROUND(VALUE(SUBSTITUTE(実質収支比率等に係る経年分析!J$48,"▲","-")),2)</f>
        <v>13.34</v>
      </c>
    </row>
    <row r="20" spans="1:11" x14ac:dyDescent="0.15">
      <c r="A20" s="174" t="s">
        <v>57</v>
      </c>
      <c r="B20" s="174">
        <f>ROUND(VALUE(SUBSTITUTE(実質収支比率等に係る経年分析!F$47,"▲","-")),2)</f>
        <v>13.84</v>
      </c>
      <c r="C20" s="174">
        <f>ROUND(VALUE(SUBSTITUTE(実質収支比率等に係る経年分析!G$47,"▲","-")),2)</f>
        <v>15.68</v>
      </c>
      <c r="D20" s="174">
        <f>ROUND(VALUE(SUBSTITUTE(実質収支比率等に係る経年分析!H$47,"▲","-")),2)</f>
        <v>11.58</v>
      </c>
      <c r="E20" s="174">
        <f>ROUND(VALUE(SUBSTITUTE(実質収支比率等に係る経年分析!I$47,"▲","-")),2)</f>
        <v>13.65</v>
      </c>
      <c r="F20" s="174">
        <f>ROUND(VALUE(SUBSTITUTE(実質収支比率等に係る経年分析!J$47,"▲","-")),2)</f>
        <v>20.8</v>
      </c>
    </row>
    <row r="21" spans="1:11" x14ac:dyDescent="0.15">
      <c r="A21" s="174" t="s">
        <v>58</v>
      </c>
      <c r="B21" s="174">
        <f>IF(ISNUMBER(VALUE(SUBSTITUTE(実質収支比率等に係る経年分析!F$49,"▲","-"))),ROUND(VALUE(SUBSTITUTE(実質収支比率等に係る経年分析!F$49,"▲","-")),2),NA())</f>
        <v>-6.5</v>
      </c>
      <c r="C21" s="174">
        <f>IF(ISNUMBER(VALUE(SUBSTITUTE(実質収支比率等に係る経年分析!G$49,"▲","-"))),ROUND(VALUE(SUBSTITUTE(実質収支比率等に係る経年分析!G$49,"▲","-")),2),NA())</f>
        <v>2.3199999999999998</v>
      </c>
      <c r="D21" s="174">
        <f>IF(ISNUMBER(VALUE(SUBSTITUTE(実質収支比率等に係る経年分析!H$49,"▲","-"))),ROUND(VALUE(SUBSTITUTE(実質収支比率等に係る経年分析!H$49,"▲","-")),2),NA())</f>
        <v>-3.61</v>
      </c>
      <c r="E21" s="174">
        <f>IF(ISNUMBER(VALUE(SUBSTITUTE(実質収支比率等に係る経年分析!I$49,"▲","-"))),ROUND(VALUE(SUBSTITUTE(実質収支比率等に係る経年分析!I$49,"▲","-")),2),NA())</f>
        <v>5.93</v>
      </c>
      <c r="F21" s="174">
        <f>IF(ISNUMBER(VALUE(SUBSTITUTE(実質収支比率等に係る経年分析!J$49,"▲","-"))),ROUND(VALUE(SUBSTITUTE(実質収支比率等に係る経年分析!J$49,"▲","-")),2),NA())</f>
        <v>0.15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山都町簡易水道特別会計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山都町後期高齢者医療特別会計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山都町国民宿舎特別会計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山都町国民健康保険特別会計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15">
      <c r="A33" s="175" t="str">
        <f>IF(連結実質赤字比率に係る赤字・黒字の構成分析!C$37="",NA(),連結実質赤字比率に係る赤字・黒字の構成分析!C$37)</f>
        <v>山都町介護保険特別会計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2.78</v>
      </c>
    </row>
    <row r="34" spans="1:16" x14ac:dyDescent="0.15">
      <c r="A34" s="175" t="str">
        <f>IF(連結実質赤字比率に係る赤字・黒字の構成分析!C$36="",NA(),連結実質赤字比率に係る赤字・黒字の構成分析!C$36)</f>
        <v>山都町水道事業会計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13.34</v>
      </c>
    </row>
    <row r="36" spans="1:16" x14ac:dyDescent="0.15">
      <c r="A36" s="175" t="str">
        <f>IF(連結実質赤字比率に係る赤字・黒字の構成分析!C$34="",NA(),連結実質赤字比率に係る赤字・黒字の構成分析!C$34)</f>
        <v>山都町病院事業会計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20.11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1037</v>
      </c>
      <c r="E42" s="176"/>
      <c r="F42" s="176"/>
      <c r="G42" s="176">
        <f>'実質公債費比率（分子）の構造'!L$52</f>
        <v>942</v>
      </c>
      <c r="H42" s="176"/>
      <c r="I42" s="176"/>
      <c r="J42" s="176">
        <f>'実質公債費比率（分子）の構造'!M$52</f>
        <v>900</v>
      </c>
      <c r="K42" s="176"/>
      <c r="L42" s="176"/>
      <c r="M42" s="176">
        <f>'実質公債費比率（分子）の構造'!N$52</f>
        <v>923</v>
      </c>
      <c r="N42" s="176"/>
      <c r="O42" s="176"/>
      <c r="P42" s="176">
        <f>'実質公債費比率（分子）の構造'!O$52</f>
        <v>905</v>
      </c>
    </row>
    <row r="43" spans="1:16" x14ac:dyDescent="0.15">
      <c r="A43" s="176" t="s">
        <v>66</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5</v>
      </c>
      <c r="I44" s="176"/>
      <c r="J44" s="176"/>
      <c r="K44" s="176">
        <f>'実質公債費比率（分子）の構造'!N$50</f>
        <v>7</v>
      </c>
      <c r="L44" s="176"/>
      <c r="M44" s="176"/>
      <c r="N44" s="176">
        <f>'実質公債費比率（分子）の構造'!O$50</f>
        <v>9</v>
      </c>
      <c r="O44" s="176"/>
      <c r="P44" s="176"/>
    </row>
    <row r="45" spans="1:16" x14ac:dyDescent="0.15">
      <c r="A45" s="176" t="s">
        <v>68</v>
      </c>
      <c r="B45" s="176">
        <f>'実質公債費比率（分子）の構造'!K$49</f>
        <v>39</v>
      </c>
      <c r="C45" s="176"/>
      <c r="D45" s="176"/>
      <c r="E45" s="176">
        <f>'実質公債費比率（分子）の構造'!L$49</f>
        <v>38</v>
      </c>
      <c r="F45" s="176"/>
      <c r="G45" s="176"/>
      <c r="H45" s="176">
        <f>'実質公債費比率（分子）の構造'!M$49</f>
        <v>38</v>
      </c>
      <c r="I45" s="176"/>
      <c r="J45" s="176"/>
      <c r="K45" s="176">
        <f>'実質公債費比率（分子）の構造'!N$49</f>
        <v>36</v>
      </c>
      <c r="L45" s="176"/>
      <c r="M45" s="176"/>
      <c r="N45" s="176">
        <f>'実質公債費比率（分子）の構造'!O$49</f>
        <v>40</v>
      </c>
      <c r="O45" s="176"/>
      <c r="P45" s="176"/>
    </row>
    <row r="46" spans="1:16" x14ac:dyDescent="0.15">
      <c r="A46" s="176" t="s">
        <v>69</v>
      </c>
      <c r="B46" s="176">
        <f>'実質公債費比率（分子）の構造'!K$48</f>
        <v>256</v>
      </c>
      <c r="C46" s="176"/>
      <c r="D46" s="176"/>
      <c r="E46" s="176">
        <f>'実質公債費比率（分子）の構造'!L$48</f>
        <v>243</v>
      </c>
      <c r="F46" s="176"/>
      <c r="G46" s="176"/>
      <c r="H46" s="176">
        <f>'実質公債費比率（分子）の構造'!M$48</f>
        <v>255</v>
      </c>
      <c r="I46" s="176"/>
      <c r="J46" s="176"/>
      <c r="K46" s="176">
        <f>'実質公債費比率（分子）の構造'!N$48</f>
        <v>245</v>
      </c>
      <c r="L46" s="176"/>
      <c r="M46" s="176"/>
      <c r="N46" s="176">
        <f>'実質公債費比率（分子）の構造'!O$48</f>
        <v>211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1037</v>
      </c>
      <c r="C49" s="176"/>
      <c r="D49" s="176"/>
      <c r="E49" s="176">
        <f>'実質公債費比率（分子）の構造'!L$45</f>
        <v>948</v>
      </c>
      <c r="F49" s="176"/>
      <c r="G49" s="176"/>
      <c r="H49" s="176">
        <f>'実質公債費比率（分子）の構造'!M$45</f>
        <v>932</v>
      </c>
      <c r="I49" s="176"/>
      <c r="J49" s="176"/>
      <c r="K49" s="176">
        <f>'実質公債費比率（分子）の構造'!N$45</f>
        <v>915</v>
      </c>
      <c r="L49" s="176"/>
      <c r="M49" s="176"/>
      <c r="N49" s="176">
        <f>'実質公債費比率（分子）の構造'!O$45</f>
        <v>901</v>
      </c>
      <c r="O49" s="176"/>
      <c r="P49" s="176"/>
    </row>
    <row r="50" spans="1:16" x14ac:dyDescent="0.15">
      <c r="A50" s="176" t="s">
        <v>73</v>
      </c>
      <c r="B50" s="176" t="e">
        <f>NA()</f>
        <v>#N/A</v>
      </c>
      <c r="C50" s="176">
        <f>IF(ISNUMBER('実質公債費比率（分子）の構造'!K$53),'実質公債費比率（分子）の構造'!K$53,NA())</f>
        <v>295</v>
      </c>
      <c r="D50" s="176" t="e">
        <f>NA()</f>
        <v>#N/A</v>
      </c>
      <c r="E50" s="176" t="e">
        <f>NA()</f>
        <v>#N/A</v>
      </c>
      <c r="F50" s="176">
        <f>IF(ISNUMBER('実質公債費比率（分子）の構造'!L$53),'実質公債費比率（分子）の構造'!L$53,NA())</f>
        <v>288</v>
      </c>
      <c r="G50" s="176" t="e">
        <f>NA()</f>
        <v>#N/A</v>
      </c>
      <c r="H50" s="176" t="e">
        <f>NA()</f>
        <v>#N/A</v>
      </c>
      <c r="I50" s="176">
        <f>IF(ISNUMBER('実質公債費比率（分子）の構造'!M$53),'実質公債費比率（分子）の構造'!M$53,NA())</f>
        <v>331</v>
      </c>
      <c r="J50" s="176" t="e">
        <f>NA()</f>
        <v>#N/A</v>
      </c>
      <c r="K50" s="176" t="e">
        <f>NA()</f>
        <v>#N/A</v>
      </c>
      <c r="L50" s="176">
        <f>IF(ISNUMBER('実質公債費比率（分子）の構造'!N$53),'実質公債費比率（分子）の構造'!N$53,NA())</f>
        <v>281</v>
      </c>
      <c r="M50" s="176" t="e">
        <f>NA()</f>
        <v>#N/A</v>
      </c>
      <c r="N50" s="176" t="e">
        <f>NA()</f>
        <v>#N/A</v>
      </c>
      <c r="O50" s="176">
        <f>IF(ISNUMBER('実質公債費比率（分子）の構造'!O$53),'実質公債費比率（分子）の構造'!O$53,NA())</f>
        <v>256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9201</v>
      </c>
      <c r="E56" s="175"/>
      <c r="F56" s="175"/>
      <c r="G56" s="175">
        <f>'将来負担比率（分子）の構造'!J$52</f>
        <v>9116</v>
      </c>
      <c r="H56" s="175"/>
      <c r="I56" s="175"/>
      <c r="J56" s="175">
        <f>'将来負担比率（分子）の構造'!K$52</f>
        <v>9005</v>
      </c>
      <c r="K56" s="175"/>
      <c r="L56" s="175"/>
      <c r="M56" s="175">
        <f>'将来負担比率（分子）の構造'!L$52</f>
        <v>8972</v>
      </c>
      <c r="N56" s="175"/>
      <c r="O56" s="175"/>
      <c r="P56" s="175">
        <f>'将来負担比率（分子）の構造'!M$52</f>
        <v>8547</v>
      </c>
    </row>
    <row r="57" spans="1:16" x14ac:dyDescent="0.15">
      <c r="A57" s="175" t="s">
        <v>44</v>
      </c>
      <c r="B57" s="175"/>
      <c r="C57" s="175"/>
      <c r="D57" s="175">
        <f>'将来負担比率（分子）の構造'!I$51</f>
        <v>22</v>
      </c>
      <c r="E57" s="175"/>
      <c r="F57" s="175"/>
      <c r="G57" s="175">
        <f>'将来負担比率（分子）の構造'!J$51</f>
        <v>18</v>
      </c>
      <c r="H57" s="175"/>
      <c r="I57" s="175"/>
      <c r="J57" s="175">
        <f>'将来負担比率（分子）の構造'!K$51</f>
        <v>15</v>
      </c>
      <c r="K57" s="175"/>
      <c r="L57" s="175"/>
      <c r="M57" s="175">
        <f>'将来負担比率（分子）の構造'!L$51</f>
        <v>10</v>
      </c>
      <c r="N57" s="175"/>
      <c r="O57" s="175"/>
      <c r="P57" s="175">
        <f>'将来負担比率（分子）の構造'!M$51</f>
        <v>21</v>
      </c>
    </row>
    <row r="58" spans="1:16" x14ac:dyDescent="0.15">
      <c r="A58" s="175" t="s">
        <v>43</v>
      </c>
      <c r="B58" s="175"/>
      <c r="C58" s="175"/>
      <c r="D58" s="175">
        <f>'将来負担比率（分子）の構造'!I$50</f>
        <v>2739</v>
      </c>
      <c r="E58" s="175"/>
      <c r="F58" s="175"/>
      <c r="G58" s="175">
        <f>'将来負担比率（分子）の構造'!J$50</f>
        <v>2844</v>
      </c>
      <c r="H58" s="175"/>
      <c r="I58" s="175"/>
      <c r="J58" s="175">
        <f>'将来負担比率（分子）の構造'!K$50</f>
        <v>2670</v>
      </c>
      <c r="K58" s="175"/>
      <c r="L58" s="175"/>
      <c r="M58" s="175">
        <f>'将来負担比率（分子）の構造'!L$50</f>
        <v>2921</v>
      </c>
      <c r="N58" s="175"/>
      <c r="O58" s="175"/>
      <c r="P58" s="175">
        <f>'将来負担比率（分子）の構造'!M$50</f>
        <v>3752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1928</v>
      </c>
      <c r="C62" s="175"/>
      <c r="D62" s="175"/>
      <c r="E62" s="175">
        <f>'将来負担比率（分子）の構造'!J$45</f>
        <v>1863</v>
      </c>
      <c r="F62" s="175"/>
      <c r="G62" s="175"/>
      <c r="H62" s="175">
        <f>'将来負担比率（分子）の構造'!K$45</f>
        <v>1834</v>
      </c>
      <c r="I62" s="175"/>
      <c r="J62" s="175"/>
      <c r="K62" s="175">
        <f>'将来負担比率（分子）の構造'!L$45</f>
        <v>1560</v>
      </c>
      <c r="L62" s="175"/>
      <c r="M62" s="175"/>
      <c r="N62" s="175">
        <f>'将来負担比率（分子）の構造'!M$45</f>
        <v>1570</v>
      </c>
      <c r="O62" s="175"/>
      <c r="P62" s="175"/>
    </row>
    <row r="63" spans="1:16" x14ac:dyDescent="0.15">
      <c r="A63" s="175" t="s">
        <v>36</v>
      </c>
      <c r="B63" s="175">
        <f>'将来負担比率（分子）の構造'!I$44</f>
        <v>170</v>
      </c>
      <c r="C63" s="175"/>
      <c r="D63" s="175"/>
      <c r="E63" s="175">
        <f>'将来負担比率（分子）の構造'!J$44</f>
        <v>146</v>
      </c>
      <c r="F63" s="175"/>
      <c r="G63" s="175"/>
      <c r="H63" s="175">
        <f>'将来負担比率（分子）の構造'!K$44</f>
        <v>176</v>
      </c>
      <c r="I63" s="175"/>
      <c r="J63" s="175"/>
      <c r="K63" s="175">
        <f>'将来負担比率（分子）の構造'!L$44</f>
        <v>151</v>
      </c>
      <c r="L63" s="175"/>
      <c r="M63" s="175"/>
      <c r="N63" s="175">
        <f>'将来負担比率（分子）の構造'!M$44</f>
        <v>134</v>
      </c>
      <c r="O63" s="175"/>
      <c r="P63" s="175"/>
    </row>
    <row r="64" spans="1:16" x14ac:dyDescent="0.15">
      <c r="A64" s="175" t="s">
        <v>35</v>
      </c>
      <c r="B64" s="175">
        <f>'将来負担比率（分子）の構造'!I$43</f>
        <v>2869</v>
      </c>
      <c r="C64" s="175"/>
      <c r="D64" s="175"/>
      <c r="E64" s="175">
        <f>'将来負担比率（分子）の構造'!J$43</f>
        <v>2731</v>
      </c>
      <c r="F64" s="175"/>
      <c r="G64" s="175"/>
      <c r="H64" s="175">
        <f>'将来負担比率（分子）の構造'!K$43</f>
        <v>1968</v>
      </c>
      <c r="I64" s="175"/>
      <c r="J64" s="175"/>
      <c r="K64" s="175">
        <f>'将来負担比率（分子）の構造'!L$43</f>
        <v>1926</v>
      </c>
      <c r="L64" s="175"/>
      <c r="M64" s="175"/>
      <c r="N64" s="175">
        <f>'将来負担比率（分子）の構造'!M$43</f>
        <v>2071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8587</v>
      </c>
      <c r="C66" s="175"/>
      <c r="D66" s="175"/>
      <c r="E66" s="175">
        <f>'将来負担比率（分子）の構造'!J$41</f>
        <v>8266</v>
      </c>
      <c r="F66" s="175"/>
      <c r="G66" s="175"/>
      <c r="H66" s="175">
        <f>'将来負担比率（分子）の構造'!K$41</f>
        <v>8104</v>
      </c>
      <c r="I66" s="175"/>
      <c r="J66" s="175"/>
      <c r="K66" s="175">
        <f>'将来負担比率（分子）の構造'!L$41</f>
        <v>8417</v>
      </c>
      <c r="L66" s="175"/>
      <c r="M66" s="175"/>
      <c r="N66" s="175">
        <f>'将来負担比率（分子）の構造'!M$41</f>
        <v>8689</v>
      </c>
      <c r="O66" s="175"/>
      <c r="P66" s="175"/>
    </row>
    <row r="67" spans="1:16" x14ac:dyDescent="0.15">
      <c r="A67" s="175" t="s">
        <v>77</v>
      </c>
      <c r="B67" s="175" t="e">
        <f>NA()</f>
        <v>#N/A</v>
      </c>
      <c r="C67" s="175">
        <f>IF(ISNUMBER('将来負担比率（分子）の構造'!I$53), IF('将来負担比率（分子）の構造'!I$53 &lt; 0, 0, '将来負担比率（分子）の構造'!I$53), NA())</f>
        <v>1591</v>
      </c>
      <c r="D67" s="175" t="e">
        <f>NA()</f>
        <v>#N/A</v>
      </c>
      <c r="E67" s="175" t="e">
        <f>NA()</f>
        <v>#N/A</v>
      </c>
      <c r="F67" s="175">
        <f>IF(ISNUMBER('将来負担比率（分子）の構造'!J$53), IF('将来負担比率（分子）の構造'!J$53 &lt; 0, 0, '将来負担比率（分子）の構造'!J$53), NA())</f>
        <v>1029</v>
      </c>
      <c r="G67" s="175" t="e">
        <f>NA()</f>
        <v>#N/A</v>
      </c>
      <c r="H67" s="175" t="e">
        <f>NA()</f>
        <v>#N/A</v>
      </c>
      <c r="I67" s="175">
        <f>IF(ISNUMBER('将来負担比率（分子）の構造'!K$53), IF('将来負担比率（分子）の構造'!K$53 &lt; 0, 0, '将来負担比率（分子）の構造'!K$53), NA())</f>
        <v>393</v>
      </c>
      <c r="J67" s="175" t="e">
        <f>NA()</f>
        <v>#N/A</v>
      </c>
      <c r="K67" s="175" t="e">
        <f>NA()</f>
        <v>#N/A</v>
      </c>
      <c r="L67" s="175">
        <f>IF(ISNUMBER('将来負担比率（分子）の構造'!L$53), IF('将来負担比率（分子）の構造'!L$53 &lt; 0, 0, '将来負担比率（分子）の構造'!L$53), NA())</f>
        <v>151</v>
      </c>
      <c r="M67" s="175" t="e">
        <f>NA()</f>
        <v>#N/A</v>
      </c>
      <c r="N67" s="175" t="e">
        <f>NA()</f>
        <v>#N/A</v>
      </c>
      <c r="O67" s="175">
        <f>IF(ISNUMBER('将来負担比率（分子）の構造'!M$53), IF('将来負担比率（分子）の構造'!M$53 &lt; 0, 0, '将来負担比率（分子）の構造'!M$53), NA())</f>
        <v>142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853</v>
      </c>
      <c r="C72" s="179">
        <f>基金残高に係る経年分析!G55</f>
        <v>1058</v>
      </c>
      <c r="D72" s="179">
        <f>基金残高に係る経年分析!H55</f>
        <v>1558</v>
      </c>
    </row>
    <row r="73" spans="1:16" x14ac:dyDescent="0.15">
      <c r="A73" s="178" t="s">
        <v>80</v>
      </c>
      <c r="B73" s="179">
        <f>基金残高に係る経年分析!F56</f>
        <v>315</v>
      </c>
      <c r="C73" s="179">
        <f>基金残高に係る経年分析!G56</f>
        <v>315</v>
      </c>
      <c r="D73" s="179">
        <f>基金残高に係る経年分析!H56</f>
        <v>314</v>
      </c>
    </row>
    <row r="74" spans="1:16" x14ac:dyDescent="0.15">
      <c r="A74" s="178" t="s">
        <v>81</v>
      </c>
      <c r="B74" s="179">
        <f>基金残高に係る経年分析!F57</f>
        <v>1297</v>
      </c>
      <c r="C74" s="179">
        <f>基金残高に係る経年分析!G57</f>
        <v>1225</v>
      </c>
      <c r="D74" s="179">
        <f>基金残高に係る経年分析!H57</f>
        <v>1490</v>
      </c>
    </row>
  </sheetData>
  <sheetProtection algorithmName="SHA-512" hashValue="XJ/2HlGMsf8KyI0npVrPlk8s4YbzV4i6/AdSdiKGst0lhLKENP6JNdaNOORxtH7IBs9ASzbhs5TPNFxu0aQwLA==" saltValue="AC5jnPq9oULYMu+yt12Q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1313153</v>
      </c>
      <c r="S5" s="674"/>
      <c r="T5" s="674"/>
      <c r="U5" s="674"/>
      <c r="V5" s="674"/>
      <c r="W5" s="674"/>
      <c r="X5" s="674"/>
      <c r="Y5" s="702"/>
      <c r="Z5" s="715">
        <v>8</v>
      </c>
      <c r="AA5" s="715"/>
      <c r="AB5" s="715"/>
      <c r="AC5" s="715"/>
      <c r="AD5" s="716">
        <v>1313153</v>
      </c>
      <c r="AE5" s="716"/>
      <c r="AF5" s="716"/>
      <c r="AG5" s="716"/>
      <c r="AH5" s="716"/>
      <c r="AI5" s="716"/>
      <c r="AJ5" s="716"/>
      <c r="AK5" s="716"/>
      <c r="AL5" s="703">
        <v>17.5</v>
      </c>
      <c r="AM5" s="686"/>
      <c r="AN5" s="686"/>
      <c r="AO5" s="704"/>
      <c r="AP5" s="676" t="s">
        <v>231</v>
      </c>
      <c r="AQ5" s="677"/>
      <c r="AR5" s="677"/>
      <c r="AS5" s="677"/>
      <c r="AT5" s="677"/>
      <c r="AU5" s="677"/>
      <c r="AV5" s="677"/>
      <c r="AW5" s="677"/>
      <c r="AX5" s="677"/>
      <c r="AY5" s="677"/>
      <c r="AZ5" s="677"/>
      <c r="BA5" s="677"/>
      <c r="BB5" s="677"/>
      <c r="BC5" s="677"/>
      <c r="BD5" s="677"/>
      <c r="BE5" s="677"/>
      <c r="BF5" s="678"/>
      <c r="BG5" s="627">
        <v>1311252</v>
      </c>
      <c r="BH5" s="628"/>
      <c r="BI5" s="628"/>
      <c r="BJ5" s="628"/>
      <c r="BK5" s="628"/>
      <c r="BL5" s="628"/>
      <c r="BM5" s="628"/>
      <c r="BN5" s="629"/>
      <c r="BO5" s="663">
        <v>99.9</v>
      </c>
      <c r="BP5" s="663"/>
      <c r="BQ5" s="663"/>
      <c r="BR5" s="663"/>
      <c r="BS5" s="664" t="s">
        <v>232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290414</v>
      </c>
      <c r="S6" s="628"/>
      <c r="T6" s="628"/>
      <c r="U6" s="628"/>
      <c r="V6" s="628"/>
      <c r="W6" s="628"/>
      <c r="X6" s="628"/>
      <c r="Y6" s="629"/>
      <c r="Z6" s="663">
        <v>1.8</v>
      </c>
      <c r="AA6" s="663"/>
      <c r="AB6" s="663"/>
      <c r="AC6" s="663"/>
      <c r="AD6" s="664">
        <v>290414</v>
      </c>
      <c r="AE6" s="664"/>
      <c r="AF6" s="664"/>
      <c r="AG6" s="664"/>
      <c r="AH6" s="664"/>
      <c r="AI6" s="664"/>
      <c r="AJ6" s="664"/>
      <c r="AK6" s="664"/>
      <c r="AL6" s="630">
        <v>3.9</v>
      </c>
      <c r="AM6" s="631"/>
      <c r="AN6" s="631"/>
      <c r="AO6" s="665"/>
      <c r="AP6" s="624" t="s">
        <v>237</v>
      </c>
      <c r="AQ6" s="625"/>
      <c r="AR6" s="625"/>
      <c r="AS6" s="625"/>
      <c r="AT6" s="625"/>
      <c r="AU6" s="625"/>
      <c r="AV6" s="625"/>
      <c r="AW6" s="625"/>
      <c r="AX6" s="625"/>
      <c r="AY6" s="625"/>
      <c r="AZ6" s="625"/>
      <c r="BA6" s="625"/>
      <c r="BB6" s="625"/>
      <c r="BC6" s="625"/>
      <c r="BD6" s="625"/>
      <c r="BE6" s="625"/>
      <c r="BF6" s="626"/>
      <c r="BG6" s="627">
        <v>1311252</v>
      </c>
      <c r="BH6" s="628"/>
      <c r="BI6" s="628"/>
      <c r="BJ6" s="628"/>
      <c r="BK6" s="628"/>
      <c r="BL6" s="628"/>
      <c r="BM6" s="628"/>
      <c r="BN6" s="629"/>
      <c r="BO6" s="663">
        <v>99.9</v>
      </c>
      <c r="BP6" s="663"/>
      <c r="BQ6" s="663"/>
      <c r="BR6" s="663"/>
      <c r="BS6" s="664" t="s">
        <v>232</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86709</v>
      </c>
      <c r="CS6" s="628"/>
      <c r="CT6" s="628"/>
      <c r="CU6" s="628"/>
      <c r="CV6" s="628"/>
      <c r="CW6" s="628"/>
      <c r="CX6" s="628"/>
      <c r="CY6" s="629"/>
      <c r="CZ6" s="703">
        <v>0.6</v>
      </c>
      <c r="DA6" s="686"/>
      <c r="DB6" s="686"/>
      <c r="DC6" s="705"/>
      <c r="DD6" s="633" t="s">
        <v>232</v>
      </c>
      <c r="DE6" s="628"/>
      <c r="DF6" s="628"/>
      <c r="DG6" s="628"/>
      <c r="DH6" s="628"/>
      <c r="DI6" s="628"/>
      <c r="DJ6" s="628"/>
      <c r="DK6" s="628"/>
      <c r="DL6" s="628"/>
      <c r="DM6" s="628"/>
      <c r="DN6" s="628"/>
      <c r="DO6" s="628"/>
      <c r="DP6" s="629"/>
      <c r="DQ6" s="633">
        <v>86709</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232</v>
      </c>
      <c r="S7" s="628"/>
      <c r="T7" s="628"/>
      <c r="U7" s="628"/>
      <c r="V7" s="628"/>
      <c r="W7" s="628"/>
      <c r="X7" s="628"/>
      <c r="Y7" s="629"/>
      <c r="Z7" s="663">
        <v>0</v>
      </c>
      <c r="AA7" s="663"/>
      <c r="AB7" s="663"/>
      <c r="AC7" s="663"/>
      <c r="AD7" s="664">
        <v>232</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433470</v>
      </c>
      <c r="BH7" s="628"/>
      <c r="BI7" s="628"/>
      <c r="BJ7" s="628"/>
      <c r="BK7" s="628"/>
      <c r="BL7" s="628"/>
      <c r="BM7" s="628"/>
      <c r="BN7" s="629"/>
      <c r="BO7" s="663">
        <v>33</v>
      </c>
      <c r="BP7" s="663"/>
      <c r="BQ7" s="663"/>
      <c r="BR7" s="663"/>
      <c r="BS7" s="664" t="s">
        <v>232</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1763288</v>
      </c>
      <c r="CS7" s="628"/>
      <c r="CT7" s="628"/>
      <c r="CU7" s="628"/>
      <c r="CV7" s="628"/>
      <c r="CW7" s="628"/>
      <c r="CX7" s="628"/>
      <c r="CY7" s="629"/>
      <c r="CZ7" s="663">
        <v>11.7</v>
      </c>
      <c r="DA7" s="663"/>
      <c r="DB7" s="663"/>
      <c r="DC7" s="663"/>
      <c r="DD7" s="633">
        <v>83665</v>
      </c>
      <c r="DE7" s="628"/>
      <c r="DF7" s="628"/>
      <c r="DG7" s="628"/>
      <c r="DH7" s="628"/>
      <c r="DI7" s="628"/>
      <c r="DJ7" s="628"/>
      <c r="DK7" s="628"/>
      <c r="DL7" s="628"/>
      <c r="DM7" s="628"/>
      <c r="DN7" s="628"/>
      <c r="DO7" s="628"/>
      <c r="DP7" s="629"/>
      <c r="DQ7" s="633">
        <v>1537475</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4507</v>
      </c>
      <c r="S8" s="628"/>
      <c r="T8" s="628"/>
      <c r="U8" s="628"/>
      <c r="V8" s="628"/>
      <c r="W8" s="628"/>
      <c r="X8" s="628"/>
      <c r="Y8" s="629"/>
      <c r="Z8" s="663">
        <v>0</v>
      </c>
      <c r="AA8" s="663"/>
      <c r="AB8" s="663"/>
      <c r="AC8" s="663"/>
      <c r="AD8" s="664">
        <v>4507</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20306</v>
      </c>
      <c r="BH8" s="628"/>
      <c r="BI8" s="628"/>
      <c r="BJ8" s="628"/>
      <c r="BK8" s="628"/>
      <c r="BL8" s="628"/>
      <c r="BM8" s="628"/>
      <c r="BN8" s="629"/>
      <c r="BO8" s="663">
        <v>1.5</v>
      </c>
      <c r="BP8" s="663"/>
      <c r="BQ8" s="663"/>
      <c r="BR8" s="663"/>
      <c r="BS8" s="664" t="s">
        <v>232</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3401006</v>
      </c>
      <c r="CS8" s="628"/>
      <c r="CT8" s="628"/>
      <c r="CU8" s="628"/>
      <c r="CV8" s="628"/>
      <c r="CW8" s="628"/>
      <c r="CX8" s="628"/>
      <c r="CY8" s="629"/>
      <c r="CZ8" s="663">
        <v>22.6</v>
      </c>
      <c r="DA8" s="663"/>
      <c r="DB8" s="663"/>
      <c r="DC8" s="663"/>
      <c r="DD8" s="633">
        <v>2945</v>
      </c>
      <c r="DE8" s="628"/>
      <c r="DF8" s="628"/>
      <c r="DG8" s="628"/>
      <c r="DH8" s="628"/>
      <c r="DI8" s="628"/>
      <c r="DJ8" s="628"/>
      <c r="DK8" s="628"/>
      <c r="DL8" s="628"/>
      <c r="DM8" s="628"/>
      <c r="DN8" s="628"/>
      <c r="DO8" s="628"/>
      <c r="DP8" s="629"/>
      <c r="DQ8" s="633">
        <v>2087720</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3090</v>
      </c>
      <c r="S9" s="628"/>
      <c r="T9" s="628"/>
      <c r="U9" s="628"/>
      <c r="V9" s="628"/>
      <c r="W9" s="628"/>
      <c r="X9" s="628"/>
      <c r="Y9" s="629"/>
      <c r="Z9" s="663">
        <v>0</v>
      </c>
      <c r="AA9" s="663"/>
      <c r="AB9" s="663"/>
      <c r="AC9" s="663"/>
      <c r="AD9" s="664">
        <v>3090</v>
      </c>
      <c r="AE9" s="664"/>
      <c r="AF9" s="664"/>
      <c r="AG9" s="664"/>
      <c r="AH9" s="664"/>
      <c r="AI9" s="664"/>
      <c r="AJ9" s="664"/>
      <c r="AK9" s="664"/>
      <c r="AL9" s="630">
        <v>0</v>
      </c>
      <c r="AM9" s="631"/>
      <c r="AN9" s="631"/>
      <c r="AO9" s="665"/>
      <c r="AP9" s="624" t="s">
        <v>246</v>
      </c>
      <c r="AQ9" s="625"/>
      <c r="AR9" s="625"/>
      <c r="AS9" s="625"/>
      <c r="AT9" s="625"/>
      <c r="AU9" s="625"/>
      <c r="AV9" s="625"/>
      <c r="AW9" s="625"/>
      <c r="AX9" s="625"/>
      <c r="AY9" s="625"/>
      <c r="AZ9" s="625"/>
      <c r="BA9" s="625"/>
      <c r="BB9" s="625"/>
      <c r="BC9" s="625"/>
      <c r="BD9" s="625"/>
      <c r="BE9" s="625"/>
      <c r="BF9" s="626"/>
      <c r="BG9" s="627">
        <v>357832</v>
      </c>
      <c r="BH9" s="628"/>
      <c r="BI9" s="628"/>
      <c r="BJ9" s="628"/>
      <c r="BK9" s="628"/>
      <c r="BL9" s="628"/>
      <c r="BM9" s="628"/>
      <c r="BN9" s="629"/>
      <c r="BO9" s="663">
        <v>27.2</v>
      </c>
      <c r="BP9" s="663"/>
      <c r="BQ9" s="663"/>
      <c r="BR9" s="663"/>
      <c r="BS9" s="664" t="s">
        <v>232</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1243097</v>
      </c>
      <c r="CS9" s="628"/>
      <c r="CT9" s="628"/>
      <c r="CU9" s="628"/>
      <c r="CV9" s="628"/>
      <c r="CW9" s="628"/>
      <c r="CX9" s="628"/>
      <c r="CY9" s="629"/>
      <c r="CZ9" s="663">
        <v>8.3000000000000007</v>
      </c>
      <c r="DA9" s="663"/>
      <c r="DB9" s="663"/>
      <c r="DC9" s="663"/>
      <c r="DD9" s="633">
        <v>106923</v>
      </c>
      <c r="DE9" s="628"/>
      <c r="DF9" s="628"/>
      <c r="DG9" s="628"/>
      <c r="DH9" s="628"/>
      <c r="DI9" s="628"/>
      <c r="DJ9" s="628"/>
      <c r="DK9" s="628"/>
      <c r="DL9" s="628"/>
      <c r="DM9" s="628"/>
      <c r="DN9" s="628"/>
      <c r="DO9" s="628"/>
      <c r="DP9" s="629"/>
      <c r="DQ9" s="633">
        <v>1055042</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232</v>
      </c>
      <c r="S10" s="628"/>
      <c r="T10" s="628"/>
      <c r="U10" s="628"/>
      <c r="V10" s="628"/>
      <c r="W10" s="628"/>
      <c r="X10" s="628"/>
      <c r="Y10" s="629"/>
      <c r="Z10" s="663" t="s">
        <v>232</v>
      </c>
      <c r="AA10" s="663"/>
      <c r="AB10" s="663"/>
      <c r="AC10" s="663"/>
      <c r="AD10" s="664" t="s">
        <v>232</v>
      </c>
      <c r="AE10" s="664"/>
      <c r="AF10" s="664"/>
      <c r="AG10" s="664"/>
      <c r="AH10" s="664"/>
      <c r="AI10" s="664"/>
      <c r="AJ10" s="664"/>
      <c r="AK10" s="664"/>
      <c r="AL10" s="630" t="s">
        <v>232</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32337</v>
      </c>
      <c r="BH10" s="628"/>
      <c r="BI10" s="628"/>
      <c r="BJ10" s="628"/>
      <c r="BK10" s="628"/>
      <c r="BL10" s="628"/>
      <c r="BM10" s="628"/>
      <c r="BN10" s="629"/>
      <c r="BO10" s="663">
        <v>2.5</v>
      </c>
      <c r="BP10" s="663"/>
      <c r="BQ10" s="663"/>
      <c r="BR10" s="663"/>
      <c r="BS10" s="664" t="s">
        <v>232</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1635</v>
      </c>
      <c r="CS10" s="628"/>
      <c r="CT10" s="628"/>
      <c r="CU10" s="628"/>
      <c r="CV10" s="628"/>
      <c r="CW10" s="628"/>
      <c r="CX10" s="628"/>
      <c r="CY10" s="629"/>
      <c r="CZ10" s="663">
        <v>0</v>
      </c>
      <c r="DA10" s="663"/>
      <c r="DB10" s="663"/>
      <c r="DC10" s="663"/>
      <c r="DD10" s="633" t="s">
        <v>232</v>
      </c>
      <c r="DE10" s="628"/>
      <c r="DF10" s="628"/>
      <c r="DG10" s="628"/>
      <c r="DH10" s="628"/>
      <c r="DI10" s="628"/>
      <c r="DJ10" s="628"/>
      <c r="DK10" s="628"/>
      <c r="DL10" s="628"/>
      <c r="DM10" s="628"/>
      <c r="DN10" s="628"/>
      <c r="DO10" s="628"/>
      <c r="DP10" s="629"/>
      <c r="DQ10" s="633">
        <v>1635</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332445</v>
      </c>
      <c r="S11" s="628"/>
      <c r="T11" s="628"/>
      <c r="U11" s="628"/>
      <c r="V11" s="628"/>
      <c r="W11" s="628"/>
      <c r="X11" s="628"/>
      <c r="Y11" s="629"/>
      <c r="Z11" s="630">
        <v>2</v>
      </c>
      <c r="AA11" s="631"/>
      <c r="AB11" s="631"/>
      <c r="AC11" s="632"/>
      <c r="AD11" s="633">
        <v>332445</v>
      </c>
      <c r="AE11" s="628"/>
      <c r="AF11" s="628"/>
      <c r="AG11" s="628"/>
      <c r="AH11" s="628"/>
      <c r="AI11" s="628"/>
      <c r="AJ11" s="628"/>
      <c r="AK11" s="629"/>
      <c r="AL11" s="630">
        <v>4.4000000000000004</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22995</v>
      </c>
      <c r="BH11" s="628"/>
      <c r="BI11" s="628"/>
      <c r="BJ11" s="628"/>
      <c r="BK11" s="628"/>
      <c r="BL11" s="628"/>
      <c r="BM11" s="628"/>
      <c r="BN11" s="629"/>
      <c r="BO11" s="663">
        <v>1.8</v>
      </c>
      <c r="BP11" s="663"/>
      <c r="BQ11" s="663"/>
      <c r="BR11" s="663"/>
      <c r="BS11" s="664" t="s">
        <v>232</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1593928</v>
      </c>
      <c r="CS11" s="628"/>
      <c r="CT11" s="628"/>
      <c r="CU11" s="628"/>
      <c r="CV11" s="628"/>
      <c r="CW11" s="628"/>
      <c r="CX11" s="628"/>
      <c r="CY11" s="629"/>
      <c r="CZ11" s="663">
        <v>10.6</v>
      </c>
      <c r="DA11" s="663"/>
      <c r="DB11" s="663"/>
      <c r="DC11" s="663"/>
      <c r="DD11" s="633">
        <v>117183</v>
      </c>
      <c r="DE11" s="628"/>
      <c r="DF11" s="628"/>
      <c r="DG11" s="628"/>
      <c r="DH11" s="628"/>
      <c r="DI11" s="628"/>
      <c r="DJ11" s="628"/>
      <c r="DK11" s="628"/>
      <c r="DL11" s="628"/>
      <c r="DM11" s="628"/>
      <c r="DN11" s="628"/>
      <c r="DO11" s="628"/>
      <c r="DP11" s="629"/>
      <c r="DQ11" s="633">
        <v>576893</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v>8889</v>
      </c>
      <c r="S12" s="628"/>
      <c r="T12" s="628"/>
      <c r="U12" s="628"/>
      <c r="V12" s="628"/>
      <c r="W12" s="628"/>
      <c r="X12" s="628"/>
      <c r="Y12" s="629"/>
      <c r="Z12" s="663">
        <v>0.1</v>
      </c>
      <c r="AA12" s="663"/>
      <c r="AB12" s="663"/>
      <c r="AC12" s="663"/>
      <c r="AD12" s="664">
        <v>8889</v>
      </c>
      <c r="AE12" s="664"/>
      <c r="AF12" s="664"/>
      <c r="AG12" s="664"/>
      <c r="AH12" s="664"/>
      <c r="AI12" s="664"/>
      <c r="AJ12" s="664"/>
      <c r="AK12" s="664"/>
      <c r="AL12" s="630">
        <v>0.1</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715207</v>
      </c>
      <c r="BH12" s="628"/>
      <c r="BI12" s="628"/>
      <c r="BJ12" s="628"/>
      <c r="BK12" s="628"/>
      <c r="BL12" s="628"/>
      <c r="BM12" s="628"/>
      <c r="BN12" s="629"/>
      <c r="BO12" s="663">
        <v>54.5</v>
      </c>
      <c r="BP12" s="663"/>
      <c r="BQ12" s="663"/>
      <c r="BR12" s="663"/>
      <c r="BS12" s="664" t="s">
        <v>232</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1184028</v>
      </c>
      <c r="CS12" s="628"/>
      <c r="CT12" s="628"/>
      <c r="CU12" s="628"/>
      <c r="CV12" s="628"/>
      <c r="CW12" s="628"/>
      <c r="CX12" s="628"/>
      <c r="CY12" s="629"/>
      <c r="CZ12" s="663">
        <v>7.9</v>
      </c>
      <c r="DA12" s="663"/>
      <c r="DB12" s="663"/>
      <c r="DC12" s="663"/>
      <c r="DD12" s="633">
        <v>567819</v>
      </c>
      <c r="DE12" s="628"/>
      <c r="DF12" s="628"/>
      <c r="DG12" s="628"/>
      <c r="DH12" s="628"/>
      <c r="DI12" s="628"/>
      <c r="DJ12" s="628"/>
      <c r="DK12" s="628"/>
      <c r="DL12" s="628"/>
      <c r="DM12" s="628"/>
      <c r="DN12" s="628"/>
      <c r="DO12" s="628"/>
      <c r="DP12" s="629"/>
      <c r="DQ12" s="633">
        <v>595570</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232</v>
      </c>
      <c r="S13" s="628"/>
      <c r="T13" s="628"/>
      <c r="U13" s="628"/>
      <c r="V13" s="628"/>
      <c r="W13" s="628"/>
      <c r="X13" s="628"/>
      <c r="Y13" s="629"/>
      <c r="Z13" s="663" t="s">
        <v>232</v>
      </c>
      <c r="AA13" s="663"/>
      <c r="AB13" s="663"/>
      <c r="AC13" s="663"/>
      <c r="AD13" s="664" t="s">
        <v>232</v>
      </c>
      <c r="AE13" s="664"/>
      <c r="AF13" s="664"/>
      <c r="AG13" s="664"/>
      <c r="AH13" s="664"/>
      <c r="AI13" s="664"/>
      <c r="AJ13" s="664"/>
      <c r="AK13" s="664"/>
      <c r="AL13" s="630" t="s">
        <v>232</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695528</v>
      </c>
      <c r="BH13" s="628"/>
      <c r="BI13" s="628"/>
      <c r="BJ13" s="628"/>
      <c r="BK13" s="628"/>
      <c r="BL13" s="628"/>
      <c r="BM13" s="628"/>
      <c r="BN13" s="629"/>
      <c r="BO13" s="663">
        <v>53</v>
      </c>
      <c r="BP13" s="663"/>
      <c r="BQ13" s="663"/>
      <c r="BR13" s="663"/>
      <c r="BS13" s="664" t="s">
        <v>232</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1537708</v>
      </c>
      <c r="CS13" s="628"/>
      <c r="CT13" s="628"/>
      <c r="CU13" s="628"/>
      <c r="CV13" s="628"/>
      <c r="CW13" s="628"/>
      <c r="CX13" s="628"/>
      <c r="CY13" s="629"/>
      <c r="CZ13" s="663">
        <v>10.199999999999999</v>
      </c>
      <c r="DA13" s="663"/>
      <c r="DB13" s="663"/>
      <c r="DC13" s="663"/>
      <c r="DD13" s="633">
        <v>1282385</v>
      </c>
      <c r="DE13" s="628"/>
      <c r="DF13" s="628"/>
      <c r="DG13" s="628"/>
      <c r="DH13" s="628"/>
      <c r="DI13" s="628"/>
      <c r="DJ13" s="628"/>
      <c r="DK13" s="628"/>
      <c r="DL13" s="628"/>
      <c r="DM13" s="628"/>
      <c r="DN13" s="628"/>
      <c r="DO13" s="628"/>
      <c r="DP13" s="629"/>
      <c r="DQ13" s="633">
        <v>270333</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t="s">
        <v>232</v>
      </c>
      <c r="S14" s="628"/>
      <c r="T14" s="628"/>
      <c r="U14" s="628"/>
      <c r="V14" s="628"/>
      <c r="W14" s="628"/>
      <c r="X14" s="628"/>
      <c r="Y14" s="629"/>
      <c r="Z14" s="663" t="s">
        <v>232</v>
      </c>
      <c r="AA14" s="663"/>
      <c r="AB14" s="663"/>
      <c r="AC14" s="663"/>
      <c r="AD14" s="664" t="s">
        <v>232</v>
      </c>
      <c r="AE14" s="664"/>
      <c r="AF14" s="664"/>
      <c r="AG14" s="664"/>
      <c r="AH14" s="664"/>
      <c r="AI14" s="664"/>
      <c r="AJ14" s="664"/>
      <c r="AK14" s="664"/>
      <c r="AL14" s="630" t="s">
        <v>232</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75186</v>
      </c>
      <c r="BH14" s="628"/>
      <c r="BI14" s="628"/>
      <c r="BJ14" s="628"/>
      <c r="BK14" s="628"/>
      <c r="BL14" s="628"/>
      <c r="BM14" s="628"/>
      <c r="BN14" s="629"/>
      <c r="BO14" s="663">
        <v>5.7</v>
      </c>
      <c r="BP14" s="663"/>
      <c r="BQ14" s="663"/>
      <c r="BR14" s="663"/>
      <c r="BS14" s="664" t="s">
        <v>232</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380063</v>
      </c>
      <c r="CS14" s="628"/>
      <c r="CT14" s="628"/>
      <c r="CU14" s="628"/>
      <c r="CV14" s="628"/>
      <c r="CW14" s="628"/>
      <c r="CX14" s="628"/>
      <c r="CY14" s="629"/>
      <c r="CZ14" s="663">
        <v>2.5</v>
      </c>
      <c r="DA14" s="663"/>
      <c r="DB14" s="663"/>
      <c r="DC14" s="663"/>
      <c r="DD14" s="633">
        <v>23605</v>
      </c>
      <c r="DE14" s="628"/>
      <c r="DF14" s="628"/>
      <c r="DG14" s="628"/>
      <c r="DH14" s="628"/>
      <c r="DI14" s="628"/>
      <c r="DJ14" s="628"/>
      <c r="DK14" s="628"/>
      <c r="DL14" s="628"/>
      <c r="DM14" s="628"/>
      <c r="DN14" s="628"/>
      <c r="DO14" s="628"/>
      <c r="DP14" s="629"/>
      <c r="DQ14" s="633">
        <v>372705</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232</v>
      </c>
      <c r="S15" s="628"/>
      <c r="T15" s="628"/>
      <c r="U15" s="628"/>
      <c r="V15" s="628"/>
      <c r="W15" s="628"/>
      <c r="X15" s="628"/>
      <c r="Y15" s="629"/>
      <c r="Z15" s="663" t="s">
        <v>131</v>
      </c>
      <c r="AA15" s="663"/>
      <c r="AB15" s="663"/>
      <c r="AC15" s="663"/>
      <c r="AD15" s="664" t="s">
        <v>232</v>
      </c>
      <c r="AE15" s="664"/>
      <c r="AF15" s="664"/>
      <c r="AG15" s="664"/>
      <c r="AH15" s="664"/>
      <c r="AI15" s="664"/>
      <c r="AJ15" s="664"/>
      <c r="AK15" s="664"/>
      <c r="AL15" s="630" t="s">
        <v>232</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87389</v>
      </c>
      <c r="BH15" s="628"/>
      <c r="BI15" s="628"/>
      <c r="BJ15" s="628"/>
      <c r="BK15" s="628"/>
      <c r="BL15" s="628"/>
      <c r="BM15" s="628"/>
      <c r="BN15" s="629"/>
      <c r="BO15" s="663">
        <v>6.7</v>
      </c>
      <c r="BP15" s="663"/>
      <c r="BQ15" s="663"/>
      <c r="BR15" s="663"/>
      <c r="BS15" s="664" t="s">
        <v>232</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1486604</v>
      </c>
      <c r="CS15" s="628"/>
      <c r="CT15" s="628"/>
      <c r="CU15" s="628"/>
      <c r="CV15" s="628"/>
      <c r="CW15" s="628"/>
      <c r="CX15" s="628"/>
      <c r="CY15" s="629"/>
      <c r="CZ15" s="663">
        <v>9.9</v>
      </c>
      <c r="DA15" s="663"/>
      <c r="DB15" s="663"/>
      <c r="DC15" s="663"/>
      <c r="DD15" s="633">
        <v>800471</v>
      </c>
      <c r="DE15" s="628"/>
      <c r="DF15" s="628"/>
      <c r="DG15" s="628"/>
      <c r="DH15" s="628"/>
      <c r="DI15" s="628"/>
      <c r="DJ15" s="628"/>
      <c r="DK15" s="628"/>
      <c r="DL15" s="628"/>
      <c r="DM15" s="628"/>
      <c r="DN15" s="628"/>
      <c r="DO15" s="628"/>
      <c r="DP15" s="629"/>
      <c r="DQ15" s="633">
        <v>663614</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19043</v>
      </c>
      <c r="S16" s="628"/>
      <c r="T16" s="628"/>
      <c r="U16" s="628"/>
      <c r="V16" s="628"/>
      <c r="W16" s="628"/>
      <c r="X16" s="628"/>
      <c r="Y16" s="629"/>
      <c r="Z16" s="663">
        <v>0.1</v>
      </c>
      <c r="AA16" s="663"/>
      <c r="AB16" s="663"/>
      <c r="AC16" s="663"/>
      <c r="AD16" s="664">
        <v>19043</v>
      </c>
      <c r="AE16" s="664"/>
      <c r="AF16" s="664"/>
      <c r="AG16" s="664"/>
      <c r="AH16" s="664"/>
      <c r="AI16" s="664"/>
      <c r="AJ16" s="664"/>
      <c r="AK16" s="664"/>
      <c r="AL16" s="630">
        <v>0.3</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232</v>
      </c>
      <c r="BH16" s="628"/>
      <c r="BI16" s="628"/>
      <c r="BJ16" s="628"/>
      <c r="BK16" s="628"/>
      <c r="BL16" s="628"/>
      <c r="BM16" s="628"/>
      <c r="BN16" s="629"/>
      <c r="BO16" s="663" t="s">
        <v>232</v>
      </c>
      <c r="BP16" s="663"/>
      <c r="BQ16" s="663"/>
      <c r="BR16" s="663"/>
      <c r="BS16" s="664" t="s">
        <v>232</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1479569</v>
      </c>
      <c r="CS16" s="628"/>
      <c r="CT16" s="628"/>
      <c r="CU16" s="628"/>
      <c r="CV16" s="628"/>
      <c r="CW16" s="628"/>
      <c r="CX16" s="628"/>
      <c r="CY16" s="629"/>
      <c r="CZ16" s="663">
        <v>9.8000000000000007</v>
      </c>
      <c r="DA16" s="663"/>
      <c r="DB16" s="663"/>
      <c r="DC16" s="663"/>
      <c r="DD16" s="633" t="s">
        <v>232</v>
      </c>
      <c r="DE16" s="628"/>
      <c r="DF16" s="628"/>
      <c r="DG16" s="628"/>
      <c r="DH16" s="628"/>
      <c r="DI16" s="628"/>
      <c r="DJ16" s="628"/>
      <c r="DK16" s="628"/>
      <c r="DL16" s="628"/>
      <c r="DM16" s="628"/>
      <c r="DN16" s="628"/>
      <c r="DO16" s="628"/>
      <c r="DP16" s="629"/>
      <c r="DQ16" s="633">
        <v>106555</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19247</v>
      </c>
      <c r="S17" s="628"/>
      <c r="T17" s="628"/>
      <c r="U17" s="628"/>
      <c r="V17" s="628"/>
      <c r="W17" s="628"/>
      <c r="X17" s="628"/>
      <c r="Y17" s="629"/>
      <c r="Z17" s="663">
        <v>0.1</v>
      </c>
      <c r="AA17" s="663"/>
      <c r="AB17" s="663"/>
      <c r="AC17" s="663"/>
      <c r="AD17" s="664">
        <v>19247</v>
      </c>
      <c r="AE17" s="664"/>
      <c r="AF17" s="664"/>
      <c r="AG17" s="664"/>
      <c r="AH17" s="664"/>
      <c r="AI17" s="664"/>
      <c r="AJ17" s="664"/>
      <c r="AK17" s="664"/>
      <c r="AL17" s="630">
        <v>0.3</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232</v>
      </c>
      <c r="BH17" s="628"/>
      <c r="BI17" s="628"/>
      <c r="BJ17" s="628"/>
      <c r="BK17" s="628"/>
      <c r="BL17" s="628"/>
      <c r="BM17" s="628"/>
      <c r="BN17" s="629"/>
      <c r="BO17" s="663" t="s">
        <v>232</v>
      </c>
      <c r="BP17" s="663"/>
      <c r="BQ17" s="663"/>
      <c r="BR17" s="663"/>
      <c r="BS17" s="664" t="s">
        <v>232</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901239</v>
      </c>
      <c r="CS17" s="628"/>
      <c r="CT17" s="628"/>
      <c r="CU17" s="628"/>
      <c r="CV17" s="628"/>
      <c r="CW17" s="628"/>
      <c r="CX17" s="628"/>
      <c r="CY17" s="629"/>
      <c r="CZ17" s="663">
        <v>6</v>
      </c>
      <c r="DA17" s="663"/>
      <c r="DB17" s="663"/>
      <c r="DC17" s="663"/>
      <c r="DD17" s="633" t="s">
        <v>232</v>
      </c>
      <c r="DE17" s="628"/>
      <c r="DF17" s="628"/>
      <c r="DG17" s="628"/>
      <c r="DH17" s="628"/>
      <c r="DI17" s="628"/>
      <c r="DJ17" s="628"/>
      <c r="DK17" s="628"/>
      <c r="DL17" s="628"/>
      <c r="DM17" s="628"/>
      <c r="DN17" s="628"/>
      <c r="DO17" s="628"/>
      <c r="DP17" s="629"/>
      <c r="DQ17" s="633">
        <v>895597</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4804</v>
      </c>
      <c r="S18" s="628"/>
      <c r="T18" s="628"/>
      <c r="U18" s="628"/>
      <c r="V18" s="628"/>
      <c r="W18" s="628"/>
      <c r="X18" s="628"/>
      <c r="Y18" s="629"/>
      <c r="Z18" s="663">
        <v>0</v>
      </c>
      <c r="AA18" s="663"/>
      <c r="AB18" s="663"/>
      <c r="AC18" s="663"/>
      <c r="AD18" s="664">
        <v>4804</v>
      </c>
      <c r="AE18" s="664"/>
      <c r="AF18" s="664"/>
      <c r="AG18" s="664"/>
      <c r="AH18" s="664"/>
      <c r="AI18" s="664"/>
      <c r="AJ18" s="664"/>
      <c r="AK18" s="664"/>
      <c r="AL18" s="630">
        <v>0.1</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232</v>
      </c>
      <c r="BH18" s="628"/>
      <c r="BI18" s="628"/>
      <c r="BJ18" s="628"/>
      <c r="BK18" s="628"/>
      <c r="BL18" s="628"/>
      <c r="BM18" s="628"/>
      <c r="BN18" s="629"/>
      <c r="BO18" s="663" t="s">
        <v>232</v>
      </c>
      <c r="BP18" s="663"/>
      <c r="BQ18" s="663"/>
      <c r="BR18" s="663"/>
      <c r="BS18" s="664" t="s">
        <v>232</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232</v>
      </c>
      <c r="CS18" s="628"/>
      <c r="CT18" s="628"/>
      <c r="CU18" s="628"/>
      <c r="CV18" s="628"/>
      <c r="CW18" s="628"/>
      <c r="CX18" s="628"/>
      <c r="CY18" s="629"/>
      <c r="CZ18" s="663" t="s">
        <v>232</v>
      </c>
      <c r="DA18" s="663"/>
      <c r="DB18" s="663"/>
      <c r="DC18" s="663"/>
      <c r="DD18" s="633" t="s">
        <v>232</v>
      </c>
      <c r="DE18" s="628"/>
      <c r="DF18" s="628"/>
      <c r="DG18" s="628"/>
      <c r="DH18" s="628"/>
      <c r="DI18" s="628"/>
      <c r="DJ18" s="628"/>
      <c r="DK18" s="628"/>
      <c r="DL18" s="628"/>
      <c r="DM18" s="628"/>
      <c r="DN18" s="628"/>
      <c r="DO18" s="628"/>
      <c r="DP18" s="629"/>
      <c r="DQ18" s="633" t="s">
        <v>232</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4804</v>
      </c>
      <c r="S19" s="628"/>
      <c r="T19" s="628"/>
      <c r="U19" s="628"/>
      <c r="V19" s="628"/>
      <c r="W19" s="628"/>
      <c r="X19" s="628"/>
      <c r="Y19" s="629"/>
      <c r="Z19" s="663">
        <v>0</v>
      </c>
      <c r="AA19" s="663"/>
      <c r="AB19" s="663"/>
      <c r="AC19" s="663"/>
      <c r="AD19" s="664">
        <v>4804</v>
      </c>
      <c r="AE19" s="664"/>
      <c r="AF19" s="664"/>
      <c r="AG19" s="664"/>
      <c r="AH19" s="664"/>
      <c r="AI19" s="664"/>
      <c r="AJ19" s="664"/>
      <c r="AK19" s="664"/>
      <c r="AL19" s="630">
        <v>0.1</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1901</v>
      </c>
      <c r="BH19" s="628"/>
      <c r="BI19" s="628"/>
      <c r="BJ19" s="628"/>
      <c r="BK19" s="628"/>
      <c r="BL19" s="628"/>
      <c r="BM19" s="628"/>
      <c r="BN19" s="629"/>
      <c r="BO19" s="663">
        <v>0.1</v>
      </c>
      <c r="BP19" s="663"/>
      <c r="BQ19" s="663"/>
      <c r="BR19" s="663"/>
      <c r="BS19" s="664" t="s">
        <v>232</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232</v>
      </c>
      <c r="CS19" s="628"/>
      <c r="CT19" s="628"/>
      <c r="CU19" s="628"/>
      <c r="CV19" s="628"/>
      <c r="CW19" s="628"/>
      <c r="CX19" s="628"/>
      <c r="CY19" s="629"/>
      <c r="CZ19" s="663" t="s">
        <v>232</v>
      </c>
      <c r="DA19" s="663"/>
      <c r="DB19" s="663"/>
      <c r="DC19" s="663"/>
      <c r="DD19" s="633" t="s">
        <v>232</v>
      </c>
      <c r="DE19" s="628"/>
      <c r="DF19" s="628"/>
      <c r="DG19" s="628"/>
      <c r="DH19" s="628"/>
      <c r="DI19" s="628"/>
      <c r="DJ19" s="628"/>
      <c r="DK19" s="628"/>
      <c r="DL19" s="628"/>
      <c r="DM19" s="628"/>
      <c r="DN19" s="628"/>
      <c r="DO19" s="628"/>
      <c r="DP19" s="629"/>
      <c r="DQ19" s="633" t="s">
        <v>232</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t="s">
        <v>232</v>
      </c>
      <c r="S20" s="628"/>
      <c r="T20" s="628"/>
      <c r="U20" s="628"/>
      <c r="V20" s="628"/>
      <c r="W20" s="628"/>
      <c r="X20" s="628"/>
      <c r="Y20" s="629"/>
      <c r="Z20" s="663" t="s">
        <v>232</v>
      </c>
      <c r="AA20" s="663"/>
      <c r="AB20" s="663"/>
      <c r="AC20" s="663"/>
      <c r="AD20" s="664" t="s">
        <v>232</v>
      </c>
      <c r="AE20" s="664"/>
      <c r="AF20" s="664"/>
      <c r="AG20" s="664"/>
      <c r="AH20" s="664"/>
      <c r="AI20" s="664"/>
      <c r="AJ20" s="664"/>
      <c r="AK20" s="664"/>
      <c r="AL20" s="630" t="s">
        <v>232</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1901</v>
      </c>
      <c r="BH20" s="628"/>
      <c r="BI20" s="628"/>
      <c r="BJ20" s="628"/>
      <c r="BK20" s="628"/>
      <c r="BL20" s="628"/>
      <c r="BM20" s="628"/>
      <c r="BN20" s="629"/>
      <c r="BO20" s="663">
        <v>0.1</v>
      </c>
      <c r="BP20" s="663"/>
      <c r="BQ20" s="663"/>
      <c r="BR20" s="663"/>
      <c r="BS20" s="664" t="s">
        <v>232</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15058874</v>
      </c>
      <c r="CS20" s="628"/>
      <c r="CT20" s="628"/>
      <c r="CU20" s="628"/>
      <c r="CV20" s="628"/>
      <c r="CW20" s="628"/>
      <c r="CX20" s="628"/>
      <c r="CY20" s="629"/>
      <c r="CZ20" s="663">
        <v>100</v>
      </c>
      <c r="DA20" s="663"/>
      <c r="DB20" s="663"/>
      <c r="DC20" s="663"/>
      <c r="DD20" s="633">
        <v>2984996</v>
      </c>
      <c r="DE20" s="628"/>
      <c r="DF20" s="628"/>
      <c r="DG20" s="628"/>
      <c r="DH20" s="628"/>
      <c r="DI20" s="628"/>
      <c r="DJ20" s="628"/>
      <c r="DK20" s="628"/>
      <c r="DL20" s="628"/>
      <c r="DM20" s="628"/>
      <c r="DN20" s="628"/>
      <c r="DO20" s="628"/>
      <c r="DP20" s="629"/>
      <c r="DQ20" s="633">
        <v>8249848</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6053889</v>
      </c>
      <c r="S21" s="628"/>
      <c r="T21" s="628"/>
      <c r="U21" s="628"/>
      <c r="V21" s="628"/>
      <c r="W21" s="628"/>
      <c r="X21" s="628"/>
      <c r="Y21" s="629"/>
      <c r="Z21" s="663">
        <v>36.799999999999997</v>
      </c>
      <c r="AA21" s="663"/>
      <c r="AB21" s="663"/>
      <c r="AC21" s="663"/>
      <c r="AD21" s="664">
        <v>5494988</v>
      </c>
      <c r="AE21" s="664"/>
      <c r="AF21" s="664"/>
      <c r="AG21" s="664"/>
      <c r="AH21" s="664"/>
      <c r="AI21" s="664"/>
      <c r="AJ21" s="664"/>
      <c r="AK21" s="664"/>
      <c r="AL21" s="630">
        <v>73.3</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1901</v>
      </c>
      <c r="BH21" s="628"/>
      <c r="BI21" s="628"/>
      <c r="BJ21" s="628"/>
      <c r="BK21" s="628"/>
      <c r="BL21" s="628"/>
      <c r="BM21" s="628"/>
      <c r="BN21" s="629"/>
      <c r="BO21" s="663">
        <v>0.1</v>
      </c>
      <c r="BP21" s="663"/>
      <c r="BQ21" s="663"/>
      <c r="BR21" s="663"/>
      <c r="BS21" s="664" t="s">
        <v>232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5494988</v>
      </c>
      <c r="S22" s="628"/>
      <c r="T22" s="628"/>
      <c r="U22" s="628"/>
      <c r="V22" s="628"/>
      <c r="W22" s="628"/>
      <c r="X22" s="628"/>
      <c r="Y22" s="629"/>
      <c r="Z22" s="663">
        <v>33.4</v>
      </c>
      <c r="AA22" s="663"/>
      <c r="AB22" s="663"/>
      <c r="AC22" s="663"/>
      <c r="AD22" s="664">
        <v>5494988</v>
      </c>
      <c r="AE22" s="664"/>
      <c r="AF22" s="664"/>
      <c r="AG22" s="664"/>
      <c r="AH22" s="664"/>
      <c r="AI22" s="664"/>
      <c r="AJ22" s="664"/>
      <c r="AK22" s="664"/>
      <c r="AL22" s="630">
        <v>73.3</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232</v>
      </c>
      <c r="BH22" s="628"/>
      <c r="BI22" s="628"/>
      <c r="BJ22" s="628"/>
      <c r="BK22" s="628"/>
      <c r="BL22" s="628"/>
      <c r="BM22" s="628"/>
      <c r="BN22" s="629"/>
      <c r="BO22" s="663" t="s">
        <v>232</v>
      </c>
      <c r="BP22" s="663"/>
      <c r="BQ22" s="663"/>
      <c r="BR22" s="663"/>
      <c r="BS22" s="664" t="s">
        <v>232</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558901</v>
      </c>
      <c r="S23" s="628"/>
      <c r="T23" s="628"/>
      <c r="U23" s="628"/>
      <c r="V23" s="628"/>
      <c r="W23" s="628"/>
      <c r="X23" s="628"/>
      <c r="Y23" s="629"/>
      <c r="Z23" s="663">
        <v>3.4</v>
      </c>
      <c r="AA23" s="663"/>
      <c r="AB23" s="663"/>
      <c r="AC23" s="663"/>
      <c r="AD23" s="664" t="s">
        <v>232</v>
      </c>
      <c r="AE23" s="664"/>
      <c r="AF23" s="664"/>
      <c r="AG23" s="664"/>
      <c r="AH23" s="664"/>
      <c r="AI23" s="664"/>
      <c r="AJ23" s="664"/>
      <c r="AK23" s="664"/>
      <c r="AL23" s="630" t="s">
        <v>232</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232</v>
      </c>
      <c r="BH23" s="628"/>
      <c r="BI23" s="628"/>
      <c r="BJ23" s="628"/>
      <c r="BK23" s="628"/>
      <c r="BL23" s="628"/>
      <c r="BM23" s="628"/>
      <c r="BN23" s="629"/>
      <c r="BO23" s="663" t="s">
        <v>232</v>
      </c>
      <c r="BP23" s="663"/>
      <c r="BQ23" s="663"/>
      <c r="BR23" s="663"/>
      <c r="BS23" s="664" t="s">
        <v>131</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t="s">
        <v>232</v>
      </c>
      <c r="S24" s="628"/>
      <c r="T24" s="628"/>
      <c r="U24" s="628"/>
      <c r="V24" s="628"/>
      <c r="W24" s="628"/>
      <c r="X24" s="628"/>
      <c r="Y24" s="629"/>
      <c r="Z24" s="663" t="s">
        <v>232</v>
      </c>
      <c r="AA24" s="663"/>
      <c r="AB24" s="663"/>
      <c r="AC24" s="663"/>
      <c r="AD24" s="664" t="s">
        <v>232</v>
      </c>
      <c r="AE24" s="664"/>
      <c r="AF24" s="664"/>
      <c r="AG24" s="664"/>
      <c r="AH24" s="664"/>
      <c r="AI24" s="664"/>
      <c r="AJ24" s="664"/>
      <c r="AK24" s="664"/>
      <c r="AL24" s="630" t="s">
        <v>232</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232</v>
      </c>
      <c r="BH24" s="628"/>
      <c r="BI24" s="628"/>
      <c r="BJ24" s="628"/>
      <c r="BK24" s="628"/>
      <c r="BL24" s="628"/>
      <c r="BM24" s="628"/>
      <c r="BN24" s="629"/>
      <c r="BO24" s="663" t="s">
        <v>232</v>
      </c>
      <c r="BP24" s="663"/>
      <c r="BQ24" s="663"/>
      <c r="BR24" s="663"/>
      <c r="BS24" s="664" t="s">
        <v>232</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4586614</v>
      </c>
      <c r="CS24" s="674"/>
      <c r="CT24" s="674"/>
      <c r="CU24" s="674"/>
      <c r="CV24" s="674"/>
      <c r="CW24" s="674"/>
      <c r="CX24" s="674"/>
      <c r="CY24" s="702"/>
      <c r="CZ24" s="703">
        <v>30.5</v>
      </c>
      <c r="DA24" s="686"/>
      <c r="DB24" s="686"/>
      <c r="DC24" s="705"/>
      <c r="DD24" s="701">
        <v>3443632</v>
      </c>
      <c r="DE24" s="674"/>
      <c r="DF24" s="674"/>
      <c r="DG24" s="674"/>
      <c r="DH24" s="674"/>
      <c r="DI24" s="674"/>
      <c r="DJ24" s="674"/>
      <c r="DK24" s="702"/>
      <c r="DL24" s="701">
        <v>3277167</v>
      </c>
      <c r="DM24" s="674"/>
      <c r="DN24" s="674"/>
      <c r="DO24" s="674"/>
      <c r="DP24" s="674"/>
      <c r="DQ24" s="674"/>
      <c r="DR24" s="674"/>
      <c r="DS24" s="674"/>
      <c r="DT24" s="674"/>
      <c r="DU24" s="674"/>
      <c r="DV24" s="702"/>
      <c r="DW24" s="703">
        <v>43.3</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8049713</v>
      </c>
      <c r="S25" s="628"/>
      <c r="T25" s="628"/>
      <c r="U25" s="628"/>
      <c r="V25" s="628"/>
      <c r="W25" s="628"/>
      <c r="X25" s="628"/>
      <c r="Y25" s="629"/>
      <c r="Z25" s="663">
        <v>48.9</v>
      </c>
      <c r="AA25" s="663"/>
      <c r="AB25" s="663"/>
      <c r="AC25" s="663"/>
      <c r="AD25" s="664">
        <v>7490812</v>
      </c>
      <c r="AE25" s="664"/>
      <c r="AF25" s="664"/>
      <c r="AG25" s="664"/>
      <c r="AH25" s="664"/>
      <c r="AI25" s="664"/>
      <c r="AJ25" s="664"/>
      <c r="AK25" s="664"/>
      <c r="AL25" s="630">
        <v>99.9</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232</v>
      </c>
      <c r="BH25" s="628"/>
      <c r="BI25" s="628"/>
      <c r="BJ25" s="628"/>
      <c r="BK25" s="628"/>
      <c r="BL25" s="628"/>
      <c r="BM25" s="628"/>
      <c r="BN25" s="629"/>
      <c r="BO25" s="663" t="s">
        <v>131</v>
      </c>
      <c r="BP25" s="663"/>
      <c r="BQ25" s="663"/>
      <c r="BR25" s="663"/>
      <c r="BS25" s="664" t="s">
        <v>232</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2020524</v>
      </c>
      <c r="CS25" s="636"/>
      <c r="CT25" s="636"/>
      <c r="CU25" s="636"/>
      <c r="CV25" s="636"/>
      <c r="CW25" s="636"/>
      <c r="CX25" s="636"/>
      <c r="CY25" s="637"/>
      <c r="CZ25" s="630">
        <v>13.4</v>
      </c>
      <c r="DA25" s="638"/>
      <c r="DB25" s="638"/>
      <c r="DC25" s="639"/>
      <c r="DD25" s="633">
        <v>1882615</v>
      </c>
      <c r="DE25" s="636"/>
      <c r="DF25" s="636"/>
      <c r="DG25" s="636"/>
      <c r="DH25" s="636"/>
      <c r="DI25" s="636"/>
      <c r="DJ25" s="636"/>
      <c r="DK25" s="637"/>
      <c r="DL25" s="633">
        <v>1877320</v>
      </c>
      <c r="DM25" s="636"/>
      <c r="DN25" s="636"/>
      <c r="DO25" s="636"/>
      <c r="DP25" s="636"/>
      <c r="DQ25" s="636"/>
      <c r="DR25" s="636"/>
      <c r="DS25" s="636"/>
      <c r="DT25" s="636"/>
      <c r="DU25" s="636"/>
      <c r="DV25" s="637"/>
      <c r="DW25" s="630">
        <v>24.8</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1365</v>
      </c>
      <c r="S26" s="628"/>
      <c r="T26" s="628"/>
      <c r="U26" s="628"/>
      <c r="V26" s="628"/>
      <c r="W26" s="628"/>
      <c r="X26" s="628"/>
      <c r="Y26" s="629"/>
      <c r="Z26" s="663">
        <v>0</v>
      </c>
      <c r="AA26" s="663"/>
      <c r="AB26" s="663"/>
      <c r="AC26" s="663"/>
      <c r="AD26" s="664">
        <v>1365</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232</v>
      </c>
      <c r="BP26" s="663"/>
      <c r="BQ26" s="663"/>
      <c r="BR26" s="663"/>
      <c r="BS26" s="664" t="s">
        <v>232</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1222351</v>
      </c>
      <c r="CS26" s="628"/>
      <c r="CT26" s="628"/>
      <c r="CU26" s="628"/>
      <c r="CV26" s="628"/>
      <c r="CW26" s="628"/>
      <c r="CX26" s="628"/>
      <c r="CY26" s="629"/>
      <c r="CZ26" s="630">
        <v>8.1</v>
      </c>
      <c r="DA26" s="638"/>
      <c r="DB26" s="638"/>
      <c r="DC26" s="639"/>
      <c r="DD26" s="633">
        <v>1128869</v>
      </c>
      <c r="DE26" s="628"/>
      <c r="DF26" s="628"/>
      <c r="DG26" s="628"/>
      <c r="DH26" s="628"/>
      <c r="DI26" s="628"/>
      <c r="DJ26" s="628"/>
      <c r="DK26" s="629"/>
      <c r="DL26" s="633" t="s">
        <v>232</v>
      </c>
      <c r="DM26" s="628"/>
      <c r="DN26" s="628"/>
      <c r="DO26" s="628"/>
      <c r="DP26" s="628"/>
      <c r="DQ26" s="628"/>
      <c r="DR26" s="628"/>
      <c r="DS26" s="628"/>
      <c r="DT26" s="628"/>
      <c r="DU26" s="628"/>
      <c r="DV26" s="629"/>
      <c r="DW26" s="630" t="s">
        <v>232</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73038</v>
      </c>
      <c r="S27" s="628"/>
      <c r="T27" s="628"/>
      <c r="U27" s="628"/>
      <c r="V27" s="628"/>
      <c r="W27" s="628"/>
      <c r="X27" s="628"/>
      <c r="Y27" s="629"/>
      <c r="Z27" s="663">
        <v>0.4</v>
      </c>
      <c r="AA27" s="663"/>
      <c r="AB27" s="663"/>
      <c r="AC27" s="663"/>
      <c r="AD27" s="664" t="s">
        <v>232</v>
      </c>
      <c r="AE27" s="664"/>
      <c r="AF27" s="664"/>
      <c r="AG27" s="664"/>
      <c r="AH27" s="664"/>
      <c r="AI27" s="664"/>
      <c r="AJ27" s="664"/>
      <c r="AK27" s="664"/>
      <c r="AL27" s="630" t="s">
        <v>232</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1313153</v>
      </c>
      <c r="BH27" s="628"/>
      <c r="BI27" s="628"/>
      <c r="BJ27" s="628"/>
      <c r="BK27" s="628"/>
      <c r="BL27" s="628"/>
      <c r="BM27" s="628"/>
      <c r="BN27" s="629"/>
      <c r="BO27" s="663">
        <v>100</v>
      </c>
      <c r="BP27" s="663"/>
      <c r="BQ27" s="663"/>
      <c r="BR27" s="663"/>
      <c r="BS27" s="664" t="s">
        <v>232</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1664851</v>
      </c>
      <c r="CS27" s="636"/>
      <c r="CT27" s="636"/>
      <c r="CU27" s="636"/>
      <c r="CV27" s="636"/>
      <c r="CW27" s="636"/>
      <c r="CX27" s="636"/>
      <c r="CY27" s="637"/>
      <c r="CZ27" s="630">
        <v>11.1</v>
      </c>
      <c r="DA27" s="638"/>
      <c r="DB27" s="638"/>
      <c r="DC27" s="639"/>
      <c r="DD27" s="633">
        <v>665420</v>
      </c>
      <c r="DE27" s="636"/>
      <c r="DF27" s="636"/>
      <c r="DG27" s="636"/>
      <c r="DH27" s="636"/>
      <c r="DI27" s="636"/>
      <c r="DJ27" s="636"/>
      <c r="DK27" s="637"/>
      <c r="DL27" s="633">
        <v>504250</v>
      </c>
      <c r="DM27" s="636"/>
      <c r="DN27" s="636"/>
      <c r="DO27" s="636"/>
      <c r="DP27" s="636"/>
      <c r="DQ27" s="636"/>
      <c r="DR27" s="636"/>
      <c r="DS27" s="636"/>
      <c r="DT27" s="636"/>
      <c r="DU27" s="636"/>
      <c r="DV27" s="637"/>
      <c r="DW27" s="630">
        <v>6.7</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86090</v>
      </c>
      <c r="S28" s="628"/>
      <c r="T28" s="628"/>
      <c r="U28" s="628"/>
      <c r="V28" s="628"/>
      <c r="W28" s="628"/>
      <c r="X28" s="628"/>
      <c r="Y28" s="629"/>
      <c r="Z28" s="663">
        <v>0.5</v>
      </c>
      <c r="AA28" s="663"/>
      <c r="AB28" s="663"/>
      <c r="AC28" s="663"/>
      <c r="AD28" s="664" t="s">
        <v>131</v>
      </c>
      <c r="AE28" s="664"/>
      <c r="AF28" s="664"/>
      <c r="AG28" s="664"/>
      <c r="AH28" s="664"/>
      <c r="AI28" s="664"/>
      <c r="AJ28" s="664"/>
      <c r="AK28" s="664"/>
      <c r="AL28" s="630" t="s">
        <v>232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901239</v>
      </c>
      <c r="CS28" s="628"/>
      <c r="CT28" s="628"/>
      <c r="CU28" s="628"/>
      <c r="CV28" s="628"/>
      <c r="CW28" s="628"/>
      <c r="CX28" s="628"/>
      <c r="CY28" s="629"/>
      <c r="CZ28" s="630">
        <v>6</v>
      </c>
      <c r="DA28" s="638"/>
      <c r="DB28" s="638"/>
      <c r="DC28" s="639"/>
      <c r="DD28" s="633">
        <v>895597</v>
      </c>
      <c r="DE28" s="628"/>
      <c r="DF28" s="628"/>
      <c r="DG28" s="628"/>
      <c r="DH28" s="628"/>
      <c r="DI28" s="628"/>
      <c r="DJ28" s="628"/>
      <c r="DK28" s="629"/>
      <c r="DL28" s="633">
        <v>895597</v>
      </c>
      <c r="DM28" s="628"/>
      <c r="DN28" s="628"/>
      <c r="DO28" s="628"/>
      <c r="DP28" s="628"/>
      <c r="DQ28" s="628"/>
      <c r="DR28" s="628"/>
      <c r="DS28" s="628"/>
      <c r="DT28" s="628"/>
      <c r="DU28" s="628"/>
      <c r="DV28" s="629"/>
      <c r="DW28" s="630">
        <v>11.8</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19689</v>
      </c>
      <c r="S29" s="628"/>
      <c r="T29" s="628"/>
      <c r="U29" s="628"/>
      <c r="V29" s="628"/>
      <c r="W29" s="628"/>
      <c r="X29" s="628"/>
      <c r="Y29" s="629"/>
      <c r="Z29" s="663">
        <v>0.1</v>
      </c>
      <c r="AA29" s="663"/>
      <c r="AB29" s="663"/>
      <c r="AC29" s="663"/>
      <c r="AD29" s="664" t="s">
        <v>232</v>
      </c>
      <c r="AE29" s="664"/>
      <c r="AF29" s="664"/>
      <c r="AG29" s="664"/>
      <c r="AH29" s="664"/>
      <c r="AI29" s="664"/>
      <c r="AJ29" s="664"/>
      <c r="AK29" s="664"/>
      <c r="AL29" s="630" t="s">
        <v>232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901006</v>
      </c>
      <c r="CS29" s="636"/>
      <c r="CT29" s="636"/>
      <c r="CU29" s="636"/>
      <c r="CV29" s="636"/>
      <c r="CW29" s="636"/>
      <c r="CX29" s="636"/>
      <c r="CY29" s="637"/>
      <c r="CZ29" s="630">
        <v>6</v>
      </c>
      <c r="DA29" s="638"/>
      <c r="DB29" s="638"/>
      <c r="DC29" s="639"/>
      <c r="DD29" s="633">
        <v>895364</v>
      </c>
      <c r="DE29" s="636"/>
      <c r="DF29" s="636"/>
      <c r="DG29" s="636"/>
      <c r="DH29" s="636"/>
      <c r="DI29" s="636"/>
      <c r="DJ29" s="636"/>
      <c r="DK29" s="637"/>
      <c r="DL29" s="633">
        <v>895364</v>
      </c>
      <c r="DM29" s="636"/>
      <c r="DN29" s="636"/>
      <c r="DO29" s="636"/>
      <c r="DP29" s="636"/>
      <c r="DQ29" s="636"/>
      <c r="DR29" s="636"/>
      <c r="DS29" s="636"/>
      <c r="DT29" s="636"/>
      <c r="DU29" s="636"/>
      <c r="DV29" s="637"/>
      <c r="DW29" s="630">
        <v>11.8</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3215574</v>
      </c>
      <c r="S30" s="628"/>
      <c r="T30" s="628"/>
      <c r="U30" s="628"/>
      <c r="V30" s="628"/>
      <c r="W30" s="628"/>
      <c r="X30" s="628"/>
      <c r="Y30" s="629"/>
      <c r="Z30" s="663">
        <v>19.600000000000001</v>
      </c>
      <c r="AA30" s="663"/>
      <c r="AB30" s="663"/>
      <c r="AC30" s="663"/>
      <c r="AD30" s="664" t="s">
        <v>232</v>
      </c>
      <c r="AE30" s="664"/>
      <c r="AF30" s="664"/>
      <c r="AG30" s="664"/>
      <c r="AH30" s="664"/>
      <c r="AI30" s="664"/>
      <c r="AJ30" s="664"/>
      <c r="AK30" s="664"/>
      <c r="AL30" s="630" t="s">
        <v>232</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877217</v>
      </c>
      <c r="CS30" s="628"/>
      <c r="CT30" s="628"/>
      <c r="CU30" s="628"/>
      <c r="CV30" s="628"/>
      <c r="CW30" s="628"/>
      <c r="CX30" s="628"/>
      <c r="CY30" s="629"/>
      <c r="CZ30" s="630">
        <v>5.8</v>
      </c>
      <c r="DA30" s="638"/>
      <c r="DB30" s="638"/>
      <c r="DC30" s="639"/>
      <c r="DD30" s="633">
        <v>871661</v>
      </c>
      <c r="DE30" s="628"/>
      <c r="DF30" s="628"/>
      <c r="DG30" s="628"/>
      <c r="DH30" s="628"/>
      <c r="DI30" s="628"/>
      <c r="DJ30" s="628"/>
      <c r="DK30" s="629"/>
      <c r="DL30" s="633">
        <v>871661</v>
      </c>
      <c r="DM30" s="628"/>
      <c r="DN30" s="628"/>
      <c r="DO30" s="628"/>
      <c r="DP30" s="628"/>
      <c r="DQ30" s="628"/>
      <c r="DR30" s="628"/>
      <c r="DS30" s="628"/>
      <c r="DT30" s="628"/>
      <c r="DU30" s="628"/>
      <c r="DV30" s="629"/>
      <c r="DW30" s="630">
        <v>11.5</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v>9420</v>
      </c>
      <c r="S31" s="628"/>
      <c r="T31" s="628"/>
      <c r="U31" s="628"/>
      <c r="V31" s="628"/>
      <c r="W31" s="628"/>
      <c r="X31" s="628"/>
      <c r="Y31" s="629"/>
      <c r="Z31" s="663">
        <v>0.1</v>
      </c>
      <c r="AA31" s="663"/>
      <c r="AB31" s="663"/>
      <c r="AC31" s="663"/>
      <c r="AD31" s="664">
        <v>9420</v>
      </c>
      <c r="AE31" s="664"/>
      <c r="AF31" s="664"/>
      <c r="AG31" s="664"/>
      <c r="AH31" s="664"/>
      <c r="AI31" s="664"/>
      <c r="AJ31" s="664"/>
      <c r="AK31" s="664"/>
      <c r="AL31" s="630">
        <v>0.1</v>
      </c>
      <c r="AM31" s="631"/>
      <c r="AN31" s="631"/>
      <c r="AO31" s="665"/>
      <c r="AP31" s="688" t="s">
        <v>315</v>
      </c>
      <c r="AQ31" s="689"/>
      <c r="AR31" s="689"/>
      <c r="AS31" s="689"/>
      <c r="AT31" s="690" t="s">
        <v>316</v>
      </c>
      <c r="AU31" s="218"/>
      <c r="AV31" s="218"/>
      <c r="AW31" s="218"/>
      <c r="AX31" s="676" t="s">
        <v>190</v>
      </c>
      <c r="AY31" s="677"/>
      <c r="AZ31" s="677"/>
      <c r="BA31" s="677"/>
      <c r="BB31" s="677"/>
      <c r="BC31" s="677"/>
      <c r="BD31" s="677"/>
      <c r="BE31" s="677"/>
      <c r="BF31" s="678"/>
      <c r="BG31" s="684">
        <v>99.2</v>
      </c>
      <c r="BH31" s="685"/>
      <c r="BI31" s="685"/>
      <c r="BJ31" s="685"/>
      <c r="BK31" s="685"/>
      <c r="BL31" s="685"/>
      <c r="BM31" s="686">
        <v>96.7</v>
      </c>
      <c r="BN31" s="685"/>
      <c r="BO31" s="685"/>
      <c r="BP31" s="685"/>
      <c r="BQ31" s="687"/>
      <c r="BR31" s="684">
        <v>99.1</v>
      </c>
      <c r="BS31" s="685"/>
      <c r="BT31" s="685"/>
      <c r="BU31" s="685"/>
      <c r="BV31" s="685"/>
      <c r="BW31" s="685"/>
      <c r="BX31" s="686">
        <v>96.2</v>
      </c>
      <c r="BY31" s="685"/>
      <c r="BZ31" s="685"/>
      <c r="CA31" s="685"/>
      <c r="CB31" s="687"/>
      <c r="CD31" s="642"/>
      <c r="CE31" s="643"/>
      <c r="CF31" s="624" t="s">
        <v>317</v>
      </c>
      <c r="CG31" s="625"/>
      <c r="CH31" s="625"/>
      <c r="CI31" s="625"/>
      <c r="CJ31" s="625"/>
      <c r="CK31" s="625"/>
      <c r="CL31" s="625"/>
      <c r="CM31" s="625"/>
      <c r="CN31" s="625"/>
      <c r="CO31" s="625"/>
      <c r="CP31" s="625"/>
      <c r="CQ31" s="626"/>
      <c r="CR31" s="627">
        <v>23789</v>
      </c>
      <c r="CS31" s="636"/>
      <c r="CT31" s="636"/>
      <c r="CU31" s="636"/>
      <c r="CV31" s="636"/>
      <c r="CW31" s="636"/>
      <c r="CX31" s="636"/>
      <c r="CY31" s="637"/>
      <c r="CZ31" s="630">
        <v>0.2</v>
      </c>
      <c r="DA31" s="638"/>
      <c r="DB31" s="638"/>
      <c r="DC31" s="639"/>
      <c r="DD31" s="633">
        <v>23703</v>
      </c>
      <c r="DE31" s="636"/>
      <c r="DF31" s="636"/>
      <c r="DG31" s="636"/>
      <c r="DH31" s="636"/>
      <c r="DI31" s="636"/>
      <c r="DJ31" s="636"/>
      <c r="DK31" s="637"/>
      <c r="DL31" s="633">
        <v>23703</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2218036</v>
      </c>
      <c r="S32" s="628"/>
      <c r="T32" s="628"/>
      <c r="U32" s="628"/>
      <c r="V32" s="628"/>
      <c r="W32" s="628"/>
      <c r="X32" s="628"/>
      <c r="Y32" s="629"/>
      <c r="Z32" s="663">
        <v>13.5</v>
      </c>
      <c r="AA32" s="663"/>
      <c r="AB32" s="663"/>
      <c r="AC32" s="663"/>
      <c r="AD32" s="664" t="s">
        <v>232</v>
      </c>
      <c r="AE32" s="664"/>
      <c r="AF32" s="664"/>
      <c r="AG32" s="664"/>
      <c r="AH32" s="664"/>
      <c r="AI32" s="664"/>
      <c r="AJ32" s="664"/>
      <c r="AK32" s="664"/>
      <c r="AL32" s="630" t="s">
        <v>131</v>
      </c>
      <c r="AM32" s="631"/>
      <c r="AN32" s="631"/>
      <c r="AO32" s="665"/>
      <c r="AP32" s="666"/>
      <c r="AQ32" s="667"/>
      <c r="AR32" s="667"/>
      <c r="AS32" s="667"/>
      <c r="AT32" s="691"/>
      <c r="AU32" s="214" t="s">
        <v>319</v>
      </c>
      <c r="AX32" s="624" t="s">
        <v>320</v>
      </c>
      <c r="AY32" s="625"/>
      <c r="AZ32" s="625"/>
      <c r="BA32" s="625"/>
      <c r="BB32" s="625"/>
      <c r="BC32" s="625"/>
      <c r="BD32" s="625"/>
      <c r="BE32" s="625"/>
      <c r="BF32" s="626"/>
      <c r="BG32" s="683">
        <v>99</v>
      </c>
      <c r="BH32" s="636"/>
      <c r="BI32" s="636"/>
      <c r="BJ32" s="636"/>
      <c r="BK32" s="636"/>
      <c r="BL32" s="636"/>
      <c r="BM32" s="631">
        <v>97.5</v>
      </c>
      <c r="BN32" s="636"/>
      <c r="BO32" s="636"/>
      <c r="BP32" s="636"/>
      <c r="BQ32" s="661"/>
      <c r="BR32" s="683">
        <v>99.3</v>
      </c>
      <c r="BS32" s="636"/>
      <c r="BT32" s="636"/>
      <c r="BU32" s="636"/>
      <c r="BV32" s="636"/>
      <c r="BW32" s="636"/>
      <c r="BX32" s="631">
        <v>97.7</v>
      </c>
      <c r="BY32" s="636"/>
      <c r="BZ32" s="636"/>
      <c r="CA32" s="636"/>
      <c r="CB32" s="661"/>
      <c r="CD32" s="644"/>
      <c r="CE32" s="645"/>
      <c r="CF32" s="624" t="s">
        <v>321</v>
      </c>
      <c r="CG32" s="625"/>
      <c r="CH32" s="625"/>
      <c r="CI32" s="625"/>
      <c r="CJ32" s="625"/>
      <c r="CK32" s="625"/>
      <c r="CL32" s="625"/>
      <c r="CM32" s="625"/>
      <c r="CN32" s="625"/>
      <c r="CO32" s="625"/>
      <c r="CP32" s="625"/>
      <c r="CQ32" s="626"/>
      <c r="CR32" s="627">
        <v>233</v>
      </c>
      <c r="CS32" s="628"/>
      <c r="CT32" s="628"/>
      <c r="CU32" s="628"/>
      <c r="CV32" s="628"/>
      <c r="CW32" s="628"/>
      <c r="CX32" s="628"/>
      <c r="CY32" s="629"/>
      <c r="CZ32" s="630">
        <v>0</v>
      </c>
      <c r="DA32" s="638"/>
      <c r="DB32" s="638"/>
      <c r="DC32" s="639"/>
      <c r="DD32" s="633">
        <v>233</v>
      </c>
      <c r="DE32" s="628"/>
      <c r="DF32" s="628"/>
      <c r="DG32" s="628"/>
      <c r="DH32" s="628"/>
      <c r="DI32" s="628"/>
      <c r="DJ32" s="628"/>
      <c r="DK32" s="629"/>
      <c r="DL32" s="633">
        <v>233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44303</v>
      </c>
      <c r="S33" s="628"/>
      <c r="T33" s="628"/>
      <c r="U33" s="628"/>
      <c r="V33" s="628"/>
      <c r="W33" s="628"/>
      <c r="X33" s="628"/>
      <c r="Y33" s="629"/>
      <c r="Z33" s="663">
        <v>0.3</v>
      </c>
      <c r="AA33" s="663"/>
      <c r="AB33" s="663"/>
      <c r="AC33" s="663"/>
      <c r="AD33" s="664" t="s">
        <v>232</v>
      </c>
      <c r="AE33" s="664"/>
      <c r="AF33" s="664"/>
      <c r="AG33" s="664"/>
      <c r="AH33" s="664"/>
      <c r="AI33" s="664"/>
      <c r="AJ33" s="664"/>
      <c r="AK33" s="664"/>
      <c r="AL33" s="630" t="s">
        <v>232</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99.1</v>
      </c>
      <c r="BH33" s="612"/>
      <c r="BI33" s="612"/>
      <c r="BJ33" s="612"/>
      <c r="BK33" s="612"/>
      <c r="BL33" s="612"/>
      <c r="BM33" s="656">
        <v>95.7</v>
      </c>
      <c r="BN33" s="612"/>
      <c r="BO33" s="612"/>
      <c r="BP33" s="612"/>
      <c r="BQ33" s="650"/>
      <c r="BR33" s="682">
        <v>98.9</v>
      </c>
      <c r="BS33" s="612"/>
      <c r="BT33" s="612"/>
      <c r="BU33" s="612"/>
      <c r="BV33" s="612"/>
      <c r="BW33" s="612"/>
      <c r="BX33" s="656">
        <v>94.8</v>
      </c>
      <c r="BY33" s="612"/>
      <c r="BZ33" s="612"/>
      <c r="CA33" s="612"/>
      <c r="CB33" s="650"/>
      <c r="CD33" s="624" t="s">
        <v>324</v>
      </c>
      <c r="CE33" s="625"/>
      <c r="CF33" s="625"/>
      <c r="CG33" s="625"/>
      <c r="CH33" s="625"/>
      <c r="CI33" s="625"/>
      <c r="CJ33" s="625"/>
      <c r="CK33" s="625"/>
      <c r="CL33" s="625"/>
      <c r="CM33" s="625"/>
      <c r="CN33" s="625"/>
      <c r="CO33" s="625"/>
      <c r="CP33" s="625"/>
      <c r="CQ33" s="626"/>
      <c r="CR33" s="627">
        <v>6007695</v>
      </c>
      <c r="CS33" s="636"/>
      <c r="CT33" s="636"/>
      <c r="CU33" s="636"/>
      <c r="CV33" s="636"/>
      <c r="CW33" s="636"/>
      <c r="CX33" s="636"/>
      <c r="CY33" s="637"/>
      <c r="CZ33" s="630">
        <v>39.9</v>
      </c>
      <c r="DA33" s="638"/>
      <c r="DB33" s="638"/>
      <c r="DC33" s="639"/>
      <c r="DD33" s="633">
        <v>4198109</v>
      </c>
      <c r="DE33" s="636"/>
      <c r="DF33" s="636"/>
      <c r="DG33" s="636"/>
      <c r="DH33" s="636"/>
      <c r="DI33" s="636"/>
      <c r="DJ33" s="636"/>
      <c r="DK33" s="637"/>
      <c r="DL33" s="633">
        <v>2963599</v>
      </c>
      <c r="DM33" s="636"/>
      <c r="DN33" s="636"/>
      <c r="DO33" s="636"/>
      <c r="DP33" s="636"/>
      <c r="DQ33" s="636"/>
      <c r="DR33" s="636"/>
      <c r="DS33" s="636"/>
      <c r="DT33" s="636"/>
      <c r="DU33" s="636"/>
      <c r="DV33" s="637"/>
      <c r="DW33" s="630">
        <v>39.200000000000003</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232451</v>
      </c>
      <c r="S34" s="628"/>
      <c r="T34" s="628"/>
      <c r="U34" s="628"/>
      <c r="V34" s="628"/>
      <c r="W34" s="628"/>
      <c r="X34" s="628"/>
      <c r="Y34" s="629"/>
      <c r="Z34" s="663">
        <v>1.4</v>
      </c>
      <c r="AA34" s="663"/>
      <c r="AB34" s="663"/>
      <c r="AC34" s="663"/>
      <c r="AD34" s="664" t="s">
        <v>232</v>
      </c>
      <c r="AE34" s="664"/>
      <c r="AF34" s="664"/>
      <c r="AG34" s="664"/>
      <c r="AH34" s="664"/>
      <c r="AI34" s="664"/>
      <c r="AJ34" s="664"/>
      <c r="AK34" s="664"/>
      <c r="AL34" s="630" t="s">
        <v>232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2349255</v>
      </c>
      <c r="CS34" s="628"/>
      <c r="CT34" s="628"/>
      <c r="CU34" s="628"/>
      <c r="CV34" s="628"/>
      <c r="CW34" s="628"/>
      <c r="CX34" s="628"/>
      <c r="CY34" s="629"/>
      <c r="CZ34" s="630">
        <v>15.6</v>
      </c>
      <c r="DA34" s="638"/>
      <c r="DB34" s="638"/>
      <c r="DC34" s="639"/>
      <c r="DD34" s="633">
        <v>1472031</v>
      </c>
      <c r="DE34" s="628"/>
      <c r="DF34" s="628"/>
      <c r="DG34" s="628"/>
      <c r="DH34" s="628"/>
      <c r="DI34" s="628"/>
      <c r="DJ34" s="628"/>
      <c r="DK34" s="629"/>
      <c r="DL34" s="633">
        <v>1148451</v>
      </c>
      <c r="DM34" s="628"/>
      <c r="DN34" s="628"/>
      <c r="DO34" s="628"/>
      <c r="DP34" s="628"/>
      <c r="DQ34" s="628"/>
      <c r="DR34" s="628"/>
      <c r="DS34" s="628"/>
      <c r="DT34" s="628"/>
      <c r="DU34" s="628"/>
      <c r="DV34" s="629"/>
      <c r="DW34" s="630">
        <v>15.2</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302306</v>
      </c>
      <c r="S35" s="628"/>
      <c r="T35" s="628"/>
      <c r="U35" s="628"/>
      <c r="V35" s="628"/>
      <c r="W35" s="628"/>
      <c r="X35" s="628"/>
      <c r="Y35" s="629"/>
      <c r="Z35" s="663">
        <v>1.8</v>
      </c>
      <c r="AA35" s="663"/>
      <c r="AB35" s="663"/>
      <c r="AC35" s="663"/>
      <c r="AD35" s="664" t="s">
        <v>232</v>
      </c>
      <c r="AE35" s="664"/>
      <c r="AF35" s="664"/>
      <c r="AG35" s="664"/>
      <c r="AH35" s="664"/>
      <c r="AI35" s="664"/>
      <c r="AJ35" s="664"/>
      <c r="AK35" s="664"/>
      <c r="AL35" s="630" t="s">
        <v>232</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80059</v>
      </c>
      <c r="CS35" s="636"/>
      <c r="CT35" s="636"/>
      <c r="CU35" s="636"/>
      <c r="CV35" s="636"/>
      <c r="CW35" s="636"/>
      <c r="CX35" s="636"/>
      <c r="CY35" s="637"/>
      <c r="CZ35" s="630">
        <v>0.5</v>
      </c>
      <c r="DA35" s="638"/>
      <c r="DB35" s="638"/>
      <c r="DC35" s="639"/>
      <c r="DD35" s="633">
        <v>71898</v>
      </c>
      <c r="DE35" s="636"/>
      <c r="DF35" s="636"/>
      <c r="DG35" s="636"/>
      <c r="DH35" s="636"/>
      <c r="DI35" s="636"/>
      <c r="DJ35" s="636"/>
      <c r="DK35" s="637"/>
      <c r="DL35" s="633">
        <v>43697</v>
      </c>
      <c r="DM35" s="636"/>
      <c r="DN35" s="636"/>
      <c r="DO35" s="636"/>
      <c r="DP35" s="636"/>
      <c r="DQ35" s="636"/>
      <c r="DR35" s="636"/>
      <c r="DS35" s="636"/>
      <c r="DT35" s="636"/>
      <c r="DU35" s="636"/>
      <c r="DV35" s="637"/>
      <c r="DW35" s="630">
        <v>0.6</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839985</v>
      </c>
      <c r="S36" s="628"/>
      <c r="T36" s="628"/>
      <c r="U36" s="628"/>
      <c r="V36" s="628"/>
      <c r="W36" s="628"/>
      <c r="X36" s="628"/>
      <c r="Y36" s="629"/>
      <c r="Z36" s="663">
        <v>5.0999999999999996</v>
      </c>
      <c r="AA36" s="663"/>
      <c r="AB36" s="663"/>
      <c r="AC36" s="663"/>
      <c r="AD36" s="664" t="s">
        <v>131</v>
      </c>
      <c r="AE36" s="664"/>
      <c r="AF36" s="664"/>
      <c r="AG36" s="664"/>
      <c r="AH36" s="664"/>
      <c r="AI36" s="664"/>
      <c r="AJ36" s="664"/>
      <c r="AK36" s="664"/>
      <c r="AL36" s="630" t="s">
        <v>232</v>
      </c>
      <c r="AM36" s="631"/>
      <c r="AN36" s="631"/>
      <c r="AO36" s="665"/>
      <c r="AP36" s="222"/>
      <c r="AQ36" s="670" t="s">
        <v>332</v>
      </c>
      <c r="AR36" s="671"/>
      <c r="AS36" s="671"/>
      <c r="AT36" s="671"/>
      <c r="AU36" s="671"/>
      <c r="AV36" s="671"/>
      <c r="AW36" s="671"/>
      <c r="AX36" s="671"/>
      <c r="AY36" s="672"/>
      <c r="AZ36" s="673">
        <v>1540602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20960</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2000731</v>
      </c>
      <c r="CS36" s="628"/>
      <c r="CT36" s="628"/>
      <c r="CU36" s="628"/>
      <c r="CV36" s="628"/>
      <c r="CW36" s="628"/>
      <c r="CX36" s="628"/>
      <c r="CY36" s="629"/>
      <c r="CZ36" s="630">
        <v>13.3</v>
      </c>
      <c r="DA36" s="638"/>
      <c r="DB36" s="638"/>
      <c r="DC36" s="639"/>
      <c r="DD36" s="633">
        <v>1378033</v>
      </c>
      <c r="DE36" s="628"/>
      <c r="DF36" s="628"/>
      <c r="DG36" s="628"/>
      <c r="DH36" s="628"/>
      <c r="DI36" s="628"/>
      <c r="DJ36" s="628"/>
      <c r="DK36" s="629"/>
      <c r="DL36" s="633">
        <v>931681</v>
      </c>
      <c r="DM36" s="628"/>
      <c r="DN36" s="628"/>
      <c r="DO36" s="628"/>
      <c r="DP36" s="628"/>
      <c r="DQ36" s="628"/>
      <c r="DR36" s="628"/>
      <c r="DS36" s="628"/>
      <c r="DT36" s="628"/>
      <c r="DU36" s="628"/>
      <c r="DV36" s="629"/>
      <c r="DW36" s="630">
        <v>12.3</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205787</v>
      </c>
      <c r="S37" s="628"/>
      <c r="T37" s="628"/>
      <c r="U37" s="628"/>
      <c r="V37" s="628"/>
      <c r="W37" s="628"/>
      <c r="X37" s="628"/>
      <c r="Y37" s="629"/>
      <c r="Z37" s="663">
        <v>1.3</v>
      </c>
      <c r="AA37" s="663"/>
      <c r="AB37" s="663"/>
      <c r="AC37" s="663"/>
      <c r="AD37" s="664">
        <v>21</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230836</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-14156</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298240</v>
      </c>
      <c r="CS37" s="636"/>
      <c r="CT37" s="636"/>
      <c r="CU37" s="636"/>
      <c r="CV37" s="636"/>
      <c r="CW37" s="636"/>
      <c r="CX37" s="636"/>
      <c r="CY37" s="637"/>
      <c r="CZ37" s="630">
        <v>2</v>
      </c>
      <c r="DA37" s="638"/>
      <c r="DB37" s="638"/>
      <c r="DC37" s="639"/>
      <c r="DD37" s="633">
        <v>298240</v>
      </c>
      <c r="DE37" s="636"/>
      <c r="DF37" s="636"/>
      <c r="DG37" s="636"/>
      <c r="DH37" s="636"/>
      <c r="DI37" s="636"/>
      <c r="DJ37" s="636"/>
      <c r="DK37" s="637"/>
      <c r="DL37" s="633">
        <v>269349</v>
      </c>
      <c r="DM37" s="636"/>
      <c r="DN37" s="636"/>
      <c r="DO37" s="636"/>
      <c r="DP37" s="636"/>
      <c r="DQ37" s="636"/>
      <c r="DR37" s="636"/>
      <c r="DS37" s="636"/>
      <c r="DT37" s="636"/>
      <c r="DU37" s="636"/>
      <c r="DV37" s="637"/>
      <c r="DW37" s="630">
        <v>3.6</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1148905</v>
      </c>
      <c r="S38" s="628"/>
      <c r="T38" s="628"/>
      <c r="U38" s="628"/>
      <c r="V38" s="628"/>
      <c r="W38" s="628"/>
      <c r="X38" s="628"/>
      <c r="Y38" s="629"/>
      <c r="Z38" s="663">
        <v>7</v>
      </c>
      <c r="AA38" s="663"/>
      <c r="AB38" s="663"/>
      <c r="AC38" s="663"/>
      <c r="AD38" s="664" t="s">
        <v>232</v>
      </c>
      <c r="AE38" s="664"/>
      <c r="AF38" s="664"/>
      <c r="AG38" s="664"/>
      <c r="AH38" s="664"/>
      <c r="AI38" s="664"/>
      <c r="AJ38" s="664"/>
      <c r="AK38" s="664"/>
      <c r="AL38" s="630" t="s">
        <v>232</v>
      </c>
      <c r="AM38" s="631"/>
      <c r="AN38" s="631"/>
      <c r="AO38" s="665"/>
      <c r="AQ38" s="658" t="s">
        <v>340</v>
      </c>
      <c r="AR38" s="659"/>
      <c r="AS38" s="659"/>
      <c r="AT38" s="659"/>
      <c r="AU38" s="659"/>
      <c r="AV38" s="659"/>
      <c r="AW38" s="659"/>
      <c r="AX38" s="659"/>
      <c r="AY38" s="660"/>
      <c r="AZ38" s="627">
        <v>200000</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2566</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1109766</v>
      </c>
      <c r="CS38" s="628"/>
      <c r="CT38" s="628"/>
      <c r="CU38" s="628"/>
      <c r="CV38" s="628"/>
      <c r="CW38" s="628"/>
      <c r="CX38" s="628"/>
      <c r="CY38" s="629"/>
      <c r="CZ38" s="630">
        <v>7.4</v>
      </c>
      <c r="DA38" s="638"/>
      <c r="DB38" s="638"/>
      <c r="DC38" s="639"/>
      <c r="DD38" s="633">
        <v>884459</v>
      </c>
      <c r="DE38" s="628"/>
      <c r="DF38" s="628"/>
      <c r="DG38" s="628"/>
      <c r="DH38" s="628"/>
      <c r="DI38" s="628"/>
      <c r="DJ38" s="628"/>
      <c r="DK38" s="629"/>
      <c r="DL38" s="633">
        <v>839770</v>
      </c>
      <c r="DM38" s="628"/>
      <c r="DN38" s="628"/>
      <c r="DO38" s="628"/>
      <c r="DP38" s="628"/>
      <c r="DQ38" s="628"/>
      <c r="DR38" s="628"/>
      <c r="DS38" s="628"/>
      <c r="DT38" s="628"/>
      <c r="DU38" s="628"/>
      <c r="DV38" s="629"/>
      <c r="DW38" s="630">
        <v>11.1</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232</v>
      </c>
      <c r="S39" s="628"/>
      <c r="T39" s="628"/>
      <c r="U39" s="628"/>
      <c r="V39" s="628"/>
      <c r="W39" s="628"/>
      <c r="X39" s="628"/>
      <c r="Y39" s="629"/>
      <c r="Z39" s="663" t="s">
        <v>232</v>
      </c>
      <c r="AA39" s="663"/>
      <c r="AB39" s="663"/>
      <c r="AC39" s="663"/>
      <c r="AD39" s="664" t="s">
        <v>232</v>
      </c>
      <c r="AE39" s="664"/>
      <c r="AF39" s="664"/>
      <c r="AG39" s="664"/>
      <c r="AH39" s="664"/>
      <c r="AI39" s="664"/>
      <c r="AJ39" s="664"/>
      <c r="AK39" s="664"/>
      <c r="AL39" s="630" t="s">
        <v>232</v>
      </c>
      <c r="AM39" s="631"/>
      <c r="AN39" s="631"/>
      <c r="AO39" s="665"/>
      <c r="AQ39" s="658" t="s">
        <v>344</v>
      </c>
      <c r="AR39" s="659"/>
      <c r="AS39" s="659"/>
      <c r="AT39" s="659"/>
      <c r="AU39" s="659"/>
      <c r="AV39" s="659"/>
      <c r="AW39" s="659"/>
      <c r="AX39" s="659"/>
      <c r="AY39" s="660"/>
      <c r="AZ39" s="627">
        <v>5282</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4171</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466804</v>
      </c>
      <c r="CS39" s="636"/>
      <c r="CT39" s="636"/>
      <c r="CU39" s="636"/>
      <c r="CV39" s="636"/>
      <c r="CW39" s="636"/>
      <c r="CX39" s="636"/>
      <c r="CY39" s="637"/>
      <c r="CZ39" s="630">
        <v>3.1</v>
      </c>
      <c r="DA39" s="638"/>
      <c r="DB39" s="638"/>
      <c r="DC39" s="639"/>
      <c r="DD39" s="633">
        <v>391688</v>
      </c>
      <c r="DE39" s="636"/>
      <c r="DF39" s="636"/>
      <c r="DG39" s="636"/>
      <c r="DH39" s="636"/>
      <c r="DI39" s="636"/>
      <c r="DJ39" s="636"/>
      <c r="DK39" s="637"/>
      <c r="DL39" s="633" t="s">
        <v>232</v>
      </c>
      <c r="DM39" s="636"/>
      <c r="DN39" s="636"/>
      <c r="DO39" s="636"/>
      <c r="DP39" s="636"/>
      <c r="DQ39" s="636"/>
      <c r="DR39" s="636"/>
      <c r="DS39" s="636"/>
      <c r="DT39" s="636"/>
      <c r="DU39" s="636"/>
      <c r="DV39" s="637"/>
      <c r="DW39" s="630" t="s">
        <v>232</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66605</v>
      </c>
      <c r="S40" s="628"/>
      <c r="T40" s="628"/>
      <c r="U40" s="628"/>
      <c r="V40" s="628"/>
      <c r="W40" s="628"/>
      <c r="X40" s="628"/>
      <c r="Y40" s="629"/>
      <c r="Z40" s="663">
        <v>0.4</v>
      </c>
      <c r="AA40" s="663"/>
      <c r="AB40" s="663"/>
      <c r="AC40" s="663"/>
      <c r="AD40" s="664" t="s">
        <v>232</v>
      </c>
      <c r="AE40" s="664"/>
      <c r="AF40" s="664"/>
      <c r="AG40" s="664"/>
      <c r="AH40" s="664"/>
      <c r="AI40" s="664"/>
      <c r="AJ40" s="664"/>
      <c r="AK40" s="664"/>
      <c r="AL40" s="630" t="s">
        <v>232</v>
      </c>
      <c r="AM40" s="631"/>
      <c r="AN40" s="631"/>
      <c r="AO40" s="665"/>
      <c r="AQ40" s="658" t="s">
        <v>348</v>
      </c>
      <c r="AR40" s="659"/>
      <c r="AS40" s="659"/>
      <c r="AT40" s="659"/>
      <c r="AU40" s="659"/>
      <c r="AV40" s="659"/>
      <c r="AW40" s="659"/>
      <c r="AX40" s="659"/>
      <c r="AY40" s="660"/>
      <c r="AZ40" s="627">
        <v>957</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102</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1080</v>
      </c>
      <c r="CS40" s="628"/>
      <c r="CT40" s="628"/>
      <c r="CU40" s="628"/>
      <c r="CV40" s="628"/>
      <c r="CW40" s="628"/>
      <c r="CX40" s="628"/>
      <c r="CY40" s="629"/>
      <c r="CZ40" s="630">
        <v>0</v>
      </c>
      <c r="DA40" s="638"/>
      <c r="DB40" s="638"/>
      <c r="DC40" s="639"/>
      <c r="DD40" s="633" t="s">
        <v>232</v>
      </c>
      <c r="DE40" s="628"/>
      <c r="DF40" s="628"/>
      <c r="DG40" s="628"/>
      <c r="DH40" s="628"/>
      <c r="DI40" s="628"/>
      <c r="DJ40" s="628"/>
      <c r="DK40" s="629"/>
      <c r="DL40" s="633" t="s">
        <v>232</v>
      </c>
      <c r="DM40" s="628"/>
      <c r="DN40" s="628"/>
      <c r="DO40" s="628"/>
      <c r="DP40" s="628"/>
      <c r="DQ40" s="628"/>
      <c r="DR40" s="628"/>
      <c r="DS40" s="628"/>
      <c r="DT40" s="628"/>
      <c r="DU40" s="628"/>
      <c r="DV40" s="629"/>
      <c r="DW40" s="630" t="s">
        <v>232</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16446662</v>
      </c>
      <c r="S41" s="649"/>
      <c r="T41" s="649"/>
      <c r="U41" s="649"/>
      <c r="V41" s="649"/>
      <c r="W41" s="649"/>
      <c r="X41" s="649"/>
      <c r="Y41" s="653"/>
      <c r="Z41" s="654">
        <v>100</v>
      </c>
      <c r="AA41" s="654"/>
      <c r="AB41" s="654"/>
      <c r="AC41" s="654"/>
      <c r="AD41" s="655">
        <v>7501618</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193178</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131</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910349</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449</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4464565</v>
      </c>
      <c r="CS42" s="636"/>
      <c r="CT42" s="636"/>
      <c r="CU42" s="636"/>
      <c r="CV42" s="636"/>
      <c r="CW42" s="636"/>
      <c r="CX42" s="636"/>
      <c r="CY42" s="637"/>
      <c r="CZ42" s="630">
        <v>29.6</v>
      </c>
      <c r="DA42" s="638"/>
      <c r="DB42" s="638"/>
      <c r="DC42" s="639"/>
      <c r="DD42" s="633">
        <v>608107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60628</v>
      </c>
      <c r="CS43" s="636"/>
      <c r="CT43" s="636"/>
      <c r="CU43" s="636"/>
      <c r="CV43" s="636"/>
      <c r="CW43" s="636"/>
      <c r="CX43" s="636"/>
      <c r="CY43" s="637"/>
      <c r="CZ43" s="630">
        <v>0.4</v>
      </c>
      <c r="DA43" s="638"/>
      <c r="DB43" s="638"/>
      <c r="DC43" s="639"/>
      <c r="DD43" s="633">
        <v>59923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2984996</v>
      </c>
      <c r="CS44" s="628"/>
      <c r="CT44" s="628"/>
      <c r="CU44" s="628"/>
      <c r="CV44" s="628"/>
      <c r="CW44" s="628"/>
      <c r="CX44" s="628"/>
      <c r="CY44" s="629"/>
      <c r="CZ44" s="630">
        <v>19.8</v>
      </c>
      <c r="DA44" s="631"/>
      <c r="DB44" s="631"/>
      <c r="DC44" s="632"/>
      <c r="DD44" s="633">
        <v>501552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2277035</v>
      </c>
      <c r="CS45" s="636"/>
      <c r="CT45" s="636"/>
      <c r="CU45" s="636"/>
      <c r="CV45" s="636"/>
      <c r="CW45" s="636"/>
      <c r="CX45" s="636"/>
      <c r="CY45" s="637"/>
      <c r="CZ45" s="630">
        <v>15.1</v>
      </c>
      <c r="DA45" s="638"/>
      <c r="DB45" s="638"/>
      <c r="DC45" s="639"/>
      <c r="DD45" s="633">
        <v>81063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646430</v>
      </c>
      <c r="CS46" s="628"/>
      <c r="CT46" s="628"/>
      <c r="CU46" s="628"/>
      <c r="CV46" s="628"/>
      <c r="CW46" s="628"/>
      <c r="CX46" s="628"/>
      <c r="CY46" s="629"/>
      <c r="CZ46" s="630">
        <v>4.3</v>
      </c>
      <c r="DA46" s="631"/>
      <c r="DB46" s="631"/>
      <c r="DC46" s="632"/>
      <c r="DD46" s="633">
        <v>367008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1479569</v>
      </c>
      <c r="CS47" s="636"/>
      <c r="CT47" s="636"/>
      <c r="CU47" s="636"/>
      <c r="CV47" s="636"/>
      <c r="CW47" s="636"/>
      <c r="CX47" s="636"/>
      <c r="CY47" s="637"/>
      <c r="CZ47" s="630">
        <v>9.8000000000000007</v>
      </c>
      <c r="DA47" s="638"/>
      <c r="DB47" s="638"/>
      <c r="DC47" s="639"/>
      <c r="DD47" s="633">
        <v>106555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232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15058874</v>
      </c>
      <c r="CS49" s="612"/>
      <c r="CT49" s="612"/>
      <c r="CU49" s="612"/>
      <c r="CV49" s="612"/>
      <c r="CW49" s="612"/>
      <c r="CX49" s="612"/>
      <c r="CY49" s="613"/>
      <c r="CZ49" s="614">
        <v>100</v>
      </c>
      <c r="DA49" s="615"/>
      <c r="DB49" s="615"/>
      <c r="DC49" s="616"/>
      <c r="DD49" s="617">
        <v>8249848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86+KwUdpv3AsW+p4YlQbxpao5dYH9RQNZ0VzlE2YlwL3Ts1BUHDjEdYvg43ekAfHtKpPdDaoRGP4JfFSx9qATA==" saltValue="xoIZLBI9SYFWHwm8slNg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087">
        <v>16452</v>
      </c>
      <c r="R7" s="1088"/>
      <c r="S7" s="1088"/>
      <c r="T7" s="1088"/>
      <c r="U7" s="1088"/>
      <c r="V7" s="1088">
        <v>15064</v>
      </c>
      <c r="W7" s="1088"/>
      <c r="X7" s="1088"/>
      <c r="Y7" s="1088"/>
      <c r="Z7" s="1088"/>
      <c r="AA7" s="1088">
        <v>1388</v>
      </c>
      <c r="AB7" s="1088"/>
      <c r="AC7" s="1088"/>
      <c r="AD7" s="1088"/>
      <c r="AE7" s="1089"/>
      <c r="AF7" s="1090">
        <v>999</v>
      </c>
      <c r="AG7" s="1091"/>
      <c r="AH7" s="1091"/>
      <c r="AI7" s="1091"/>
      <c r="AJ7" s="1092"/>
      <c r="AK7" s="1093">
        <v>302</v>
      </c>
      <c r="AL7" s="1094"/>
      <c r="AM7" s="1094"/>
      <c r="AN7" s="1094"/>
      <c r="AO7" s="1094"/>
      <c r="AP7" s="1094">
        <v>8689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580</v>
      </c>
      <c r="BT7" s="1098"/>
      <c r="BU7" s="1098"/>
      <c r="BV7" s="1098"/>
      <c r="BW7" s="1098"/>
      <c r="BX7" s="1098"/>
      <c r="BY7" s="1098"/>
      <c r="BZ7" s="1098"/>
      <c r="CA7" s="1098"/>
      <c r="CB7" s="1098"/>
      <c r="CC7" s="1098"/>
      <c r="CD7" s="1098"/>
      <c r="CE7" s="1098"/>
      <c r="CF7" s="1098"/>
      <c r="CG7" s="1099"/>
      <c r="CH7" s="1084">
        <v>8</v>
      </c>
      <c r="CI7" s="1085"/>
      <c r="CJ7" s="1085"/>
      <c r="CK7" s="1085"/>
      <c r="CL7" s="1086"/>
      <c r="CM7" s="1084">
        <v>76</v>
      </c>
      <c r="CN7" s="1085"/>
      <c r="CO7" s="1085"/>
      <c r="CP7" s="1085"/>
      <c r="CQ7" s="1086"/>
      <c r="CR7" s="1084">
        <v>10</v>
      </c>
      <c r="CS7" s="1085"/>
      <c r="CT7" s="1085"/>
      <c r="CU7" s="1085"/>
      <c r="CV7" s="1086"/>
      <c r="CW7" s="1084" t="s">
        <v>510</v>
      </c>
      <c r="CX7" s="1085"/>
      <c r="CY7" s="1085"/>
      <c r="CZ7" s="1085"/>
      <c r="DA7" s="1086"/>
      <c r="DB7" s="1084" t="s">
        <v>510</v>
      </c>
      <c r="DC7" s="1085"/>
      <c r="DD7" s="1085"/>
      <c r="DE7" s="1085"/>
      <c r="DF7" s="1086"/>
      <c r="DG7" s="1084" t="s">
        <v>510</v>
      </c>
      <c r="DH7" s="1085"/>
      <c r="DI7" s="1085"/>
      <c r="DJ7" s="1085"/>
      <c r="DK7" s="1086"/>
      <c r="DL7" s="1084" t="s">
        <v>510</v>
      </c>
      <c r="DM7" s="1085"/>
      <c r="DN7" s="1085"/>
      <c r="DO7" s="1085"/>
      <c r="DP7" s="1086"/>
      <c r="DQ7" s="1084" t="s">
        <v>510</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t="s">
        <v>510</v>
      </c>
      <c r="CI8" s="990"/>
      <c r="CJ8" s="990"/>
      <c r="CK8" s="990"/>
      <c r="CL8" s="991"/>
      <c r="CM8" s="989" t="s">
        <v>510</v>
      </c>
      <c r="CN8" s="990"/>
      <c r="CO8" s="990"/>
      <c r="CP8" s="990"/>
      <c r="CQ8" s="991"/>
      <c r="CR8" s="989">
        <v>2</v>
      </c>
      <c r="CS8" s="990"/>
      <c r="CT8" s="990"/>
      <c r="CU8" s="990"/>
      <c r="CV8" s="991"/>
      <c r="CW8" s="989">
        <v>1</v>
      </c>
      <c r="CX8" s="990"/>
      <c r="CY8" s="990"/>
      <c r="CZ8" s="990"/>
      <c r="DA8" s="991"/>
      <c r="DB8" s="989" t="s">
        <v>510</v>
      </c>
      <c r="DC8" s="990"/>
      <c r="DD8" s="990"/>
      <c r="DE8" s="990"/>
      <c r="DF8" s="991"/>
      <c r="DG8" s="989" t="s">
        <v>510</v>
      </c>
      <c r="DH8" s="990"/>
      <c r="DI8" s="990"/>
      <c r="DJ8" s="990"/>
      <c r="DK8" s="991"/>
      <c r="DL8" s="989" t="s">
        <v>510</v>
      </c>
      <c r="DM8" s="990"/>
      <c r="DN8" s="990"/>
      <c r="DO8" s="990"/>
      <c r="DP8" s="991"/>
      <c r="DQ8" s="989" t="s">
        <v>510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582</v>
      </c>
      <c r="BT9" s="993"/>
      <c r="BU9" s="993"/>
      <c r="BV9" s="993"/>
      <c r="BW9" s="993"/>
      <c r="BX9" s="993"/>
      <c r="BY9" s="993"/>
      <c r="BZ9" s="993"/>
      <c r="CA9" s="993"/>
      <c r="CB9" s="993"/>
      <c r="CC9" s="993"/>
      <c r="CD9" s="993"/>
      <c r="CE9" s="993"/>
      <c r="CF9" s="993"/>
      <c r="CG9" s="1014"/>
      <c r="CH9" s="989">
        <v>-2</v>
      </c>
      <c r="CI9" s="990"/>
      <c r="CJ9" s="990"/>
      <c r="CK9" s="990"/>
      <c r="CL9" s="991"/>
      <c r="CM9" s="989">
        <v>114</v>
      </c>
      <c r="CN9" s="990"/>
      <c r="CO9" s="990"/>
      <c r="CP9" s="990"/>
      <c r="CQ9" s="991"/>
      <c r="CR9" s="989">
        <v>30</v>
      </c>
      <c r="CS9" s="990"/>
      <c r="CT9" s="990"/>
      <c r="CU9" s="990"/>
      <c r="CV9" s="991"/>
      <c r="CW9" s="989" t="s">
        <v>510</v>
      </c>
      <c r="CX9" s="990"/>
      <c r="CY9" s="990"/>
      <c r="CZ9" s="990"/>
      <c r="DA9" s="991"/>
      <c r="DB9" s="989" t="s">
        <v>510</v>
      </c>
      <c r="DC9" s="990"/>
      <c r="DD9" s="990"/>
      <c r="DE9" s="990"/>
      <c r="DF9" s="991"/>
      <c r="DG9" s="989" t="s">
        <v>510</v>
      </c>
      <c r="DH9" s="990"/>
      <c r="DI9" s="990"/>
      <c r="DJ9" s="990"/>
      <c r="DK9" s="991"/>
      <c r="DL9" s="989" t="s">
        <v>510</v>
      </c>
      <c r="DM9" s="990"/>
      <c r="DN9" s="990"/>
      <c r="DO9" s="990"/>
      <c r="DP9" s="991"/>
      <c r="DQ9" s="989" t="s">
        <v>510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583</v>
      </c>
      <c r="BT10" s="993"/>
      <c r="BU10" s="993"/>
      <c r="BV10" s="993"/>
      <c r="BW10" s="993"/>
      <c r="BX10" s="993"/>
      <c r="BY10" s="993"/>
      <c r="BZ10" s="993"/>
      <c r="CA10" s="993"/>
      <c r="CB10" s="993"/>
      <c r="CC10" s="993"/>
      <c r="CD10" s="993"/>
      <c r="CE10" s="993"/>
      <c r="CF10" s="993"/>
      <c r="CG10" s="1014"/>
      <c r="CH10" s="989">
        <v>43</v>
      </c>
      <c r="CI10" s="990"/>
      <c r="CJ10" s="990"/>
      <c r="CK10" s="990"/>
      <c r="CL10" s="991"/>
      <c r="CM10" s="989">
        <v>206</v>
      </c>
      <c r="CN10" s="990"/>
      <c r="CO10" s="990"/>
      <c r="CP10" s="990"/>
      <c r="CQ10" s="991"/>
      <c r="CR10" s="989">
        <v>3</v>
      </c>
      <c r="CS10" s="990"/>
      <c r="CT10" s="990"/>
      <c r="CU10" s="990"/>
      <c r="CV10" s="991"/>
      <c r="CW10" s="989" t="s">
        <v>510</v>
      </c>
      <c r="CX10" s="990"/>
      <c r="CY10" s="990"/>
      <c r="CZ10" s="990"/>
      <c r="DA10" s="991"/>
      <c r="DB10" s="989" t="s">
        <v>510</v>
      </c>
      <c r="DC10" s="990"/>
      <c r="DD10" s="990"/>
      <c r="DE10" s="990"/>
      <c r="DF10" s="991"/>
      <c r="DG10" s="989" t="s">
        <v>510</v>
      </c>
      <c r="DH10" s="990"/>
      <c r="DI10" s="990"/>
      <c r="DJ10" s="990"/>
      <c r="DK10" s="991"/>
      <c r="DL10" s="989" t="s">
        <v>510</v>
      </c>
      <c r="DM10" s="990"/>
      <c r="DN10" s="990"/>
      <c r="DO10" s="990"/>
      <c r="DP10" s="991"/>
      <c r="DQ10" s="989" t="s">
        <v>510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16452</v>
      </c>
      <c r="R23" s="1061"/>
      <c r="S23" s="1061"/>
      <c r="T23" s="1061"/>
      <c r="U23" s="1061"/>
      <c r="V23" s="1061">
        <v>15064</v>
      </c>
      <c r="W23" s="1061"/>
      <c r="X23" s="1061"/>
      <c r="Y23" s="1061"/>
      <c r="Z23" s="1061"/>
      <c r="AA23" s="1061">
        <v>1388</v>
      </c>
      <c r="AB23" s="1061"/>
      <c r="AC23" s="1061"/>
      <c r="AD23" s="1061"/>
      <c r="AE23" s="1068"/>
      <c r="AF23" s="1069">
        <v>999</v>
      </c>
      <c r="AG23" s="1061"/>
      <c r="AH23" s="1061"/>
      <c r="AI23" s="1061"/>
      <c r="AJ23" s="1070"/>
      <c r="AK23" s="1071"/>
      <c r="AL23" s="1072"/>
      <c r="AM23" s="1072"/>
      <c r="AN23" s="1072"/>
      <c r="AO23" s="1072"/>
      <c r="AP23" s="1061">
        <v>8689</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2582</v>
      </c>
      <c r="R28" s="1051"/>
      <c r="S28" s="1051"/>
      <c r="T28" s="1051"/>
      <c r="U28" s="1051"/>
      <c r="V28" s="1051">
        <v>2561</v>
      </c>
      <c r="W28" s="1051"/>
      <c r="X28" s="1051"/>
      <c r="Y28" s="1051"/>
      <c r="Z28" s="1051"/>
      <c r="AA28" s="1051">
        <v>21</v>
      </c>
      <c r="AB28" s="1051"/>
      <c r="AC28" s="1051"/>
      <c r="AD28" s="1051"/>
      <c r="AE28" s="1052"/>
      <c r="AF28" s="1053">
        <v>21</v>
      </c>
      <c r="AG28" s="1051"/>
      <c r="AH28" s="1051"/>
      <c r="AI28" s="1051"/>
      <c r="AJ28" s="1054"/>
      <c r="AK28" s="1042">
        <v>174</v>
      </c>
      <c r="AL28" s="1043"/>
      <c r="AM28" s="1043"/>
      <c r="AN28" s="1043"/>
      <c r="AO28" s="1043"/>
      <c r="AP28" s="1043" t="s">
        <v>510</v>
      </c>
      <c r="AQ28" s="1043"/>
      <c r="AR28" s="1043"/>
      <c r="AS28" s="1043"/>
      <c r="AT28" s="1043"/>
      <c r="AU28" s="1043" t="s">
        <v>510</v>
      </c>
      <c r="AV28" s="1043"/>
      <c r="AW28" s="1043"/>
      <c r="AX28" s="1043"/>
      <c r="AY28" s="1043"/>
      <c r="AZ28" s="1044" t="s">
        <v>510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3157</v>
      </c>
      <c r="R29" s="1039"/>
      <c r="S29" s="1039"/>
      <c r="T29" s="1039"/>
      <c r="U29" s="1039"/>
      <c r="V29" s="1039">
        <v>2949</v>
      </c>
      <c r="W29" s="1039"/>
      <c r="X29" s="1039"/>
      <c r="Y29" s="1039"/>
      <c r="Z29" s="1039"/>
      <c r="AA29" s="1039">
        <v>208</v>
      </c>
      <c r="AB29" s="1039"/>
      <c r="AC29" s="1039"/>
      <c r="AD29" s="1039"/>
      <c r="AE29" s="1040"/>
      <c r="AF29" s="1035">
        <v>208</v>
      </c>
      <c r="AG29" s="1036"/>
      <c r="AH29" s="1036"/>
      <c r="AI29" s="1036"/>
      <c r="AJ29" s="1037"/>
      <c r="AK29" s="980">
        <v>437</v>
      </c>
      <c r="AL29" s="971"/>
      <c r="AM29" s="971"/>
      <c r="AN29" s="971"/>
      <c r="AO29" s="971"/>
      <c r="AP29" s="971" t="s">
        <v>510</v>
      </c>
      <c r="AQ29" s="971"/>
      <c r="AR29" s="971"/>
      <c r="AS29" s="971"/>
      <c r="AT29" s="971"/>
      <c r="AU29" s="971" t="s">
        <v>510</v>
      </c>
      <c r="AV29" s="971"/>
      <c r="AW29" s="971"/>
      <c r="AX29" s="971"/>
      <c r="AY29" s="971"/>
      <c r="AZ29" s="1041" t="s">
        <v>510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286</v>
      </c>
      <c r="R30" s="1039"/>
      <c r="S30" s="1039"/>
      <c r="T30" s="1039"/>
      <c r="U30" s="1039"/>
      <c r="V30" s="1039">
        <v>283</v>
      </c>
      <c r="W30" s="1039"/>
      <c r="X30" s="1039"/>
      <c r="Y30" s="1039"/>
      <c r="Z30" s="1039"/>
      <c r="AA30" s="1039">
        <v>3</v>
      </c>
      <c r="AB30" s="1039"/>
      <c r="AC30" s="1039"/>
      <c r="AD30" s="1039"/>
      <c r="AE30" s="1040"/>
      <c r="AF30" s="1035">
        <v>3</v>
      </c>
      <c r="AG30" s="1036"/>
      <c r="AH30" s="1036"/>
      <c r="AI30" s="1036"/>
      <c r="AJ30" s="1037"/>
      <c r="AK30" s="980">
        <v>105</v>
      </c>
      <c r="AL30" s="971"/>
      <c r="AM30" s="971"/>
      <c r="AN30" s="971"/>
      <c r="AO30" s="971"/>
      <c r="AP30" s="971" t="s">
        <v>510</v>
      </c>
      <c r="AQ30" s="971"/>
      <c r="AR30" s="971"/>
      <c r="AS30" s="971"/>
      <c r="AT30" s="971"/>
      <c r="AU30" s="971" t="s">
        <v>510</v>
      </c>
      <c r="AV30" s="971"/>
      <c r="AW30" s="971"/>
      <c r="AX30" s="971"/>
      <c r="AY30" s="971"/>
      <c r="AZ30" s="1041" t="s">
        <v>510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346</v>
      </c>
      <c r="R31" s="1039"/>
      <c r="S31" s="1039"/>
      <c r="T31" s="1039"/>
      <c r="U31" s="1039"/>
      <c r="V31" s="1039">
        <v>320</v>
      </c>
      <c r="W31" s="1039"/>
      <c r="X31" s="1039"/>
      <c r="Y31" s="1039"/>
      <c r="Z31" s="1039"/>
      <c r="AA31" s="1039">
        <v>26</v>
      </c>
      <c r="AB31" s="1039"/>
      <c r="AC31" s="1039"/>
      <c r="AD31" s="1039"/>
      <c r="AE31" s="1040"/>
      <c r="AF31" s="1035">
        <v>340</v>
      </c>
      <c r="AG31" s="1036"/>
      <c r="AH31" s="1036"/>
      <c r="AI31" s="1036"/>
      <c r="AJ31" s="1037"/>
      <c r="AK31" s="980">
        <v>231</v>
      </c>
      <c r="AL31" s="971"/>
      <c r="AM31" s="971"/>
      <c r="AN31" s="971"/>
      <c r="AO31" s="971"/>
      <c r="AP31" s="971">
        <v>1871</v>
      </c>
      <c r="AQ31" s="971"/>
      <c r="AR31" s="971"/>
      <c r="AS31" s="971"/>
      <c r="AT31" s="971"/>
      <c r="AU31" s="971">
        <v>1526</v>
      </c>
      <c r="AV31" s="971"/>
      <c r="AW31" s="971"/>
      <c r="AX31" s="971"/>
      <c r="AY31" s="971"/>
      <c r="AZ31" s="1041" t="s">
        <v>510</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1192</v>
      </c>
      <c r="R32" s="1039"/>
      <c r="S32" s="1039"/>
      <c r="T32" s="1039"/>
      <c r="U32" s="1039"/>
      <c r="V32" s="1039">
        <v>1071</v>
      </c>
      <c r="W32" s="1039"/>
      <c r="X32" s="1039"/>
      <c r="Y32" s="1039"/>
      <c r="Z32" s="1039"/>
      <c r="AA32" s="1039">
        <v>120</v>
      </c>
      <c r="AB32" s="1039"/>
      <c r="AC32" s="1039"/>
      <c r="AD32" s="1039"/>
      <c r="AE32" s="1040"/>
      <c r="AF32" s="1035">
        <v>1506</v>
      </c>
      <c r="AG32" s="1036"/>
      <c r="AH32" s="1036"/>
      <c r="AI32" s="1036"/>
      <c r="AJ32" s="1037"/>
      <c r="AK32" s="980">
        <v>200</v>
      </c>
      <c r="AL32" s="971"/>
      <c r="AM32" s="971"/>
      <c r="AN32" s="971"/>
      <c r="AO32" s="971"/>
      <c r="AP32" s="971">
        <v>933</v>
      </c>
      <c r="AQ32" s="971"/>
      <c r="AR32" s="971"/>
      <c r="AS32" s="971"/>
      <c r="AT32" s="971"/>
      <c r="AU32" s="971">
        <v>545</v>
      </c>
      <c r="AV32" s="971"/>
      <c r="AW32" s="971"/>
      <c r="AX32" s="971"/>
      <c r="AY32" s="971"/>
      <c r="AZ32" s="1041" t="s">
        <v>510</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12</v>
      </c>
      <c r="R33" s="1039"/>
      <c r="S33" s="1039"/>
      <c r="T33" s="1039"/>
      <c r="U33" s="1039"/>
      <c r="V33" s="1039">
        <v>11</v>
      </c>
      <c r="W33" s="1039"/>
      <c r="X33" s="1039"/>
      <c r="Y33" s="1039"/>
      <c r="Z33" s="1039"/>
      <c r="AA33" s="1039">
        <v>1</v>
      </c>
      <c r="AB33" s="1039"/>
      <c r="AC33" s="1039"/>
      <c r="AD33" s="1039"/>
      <c r="AE33" s="1040"/>
      <c r="AF33" s="1035">
        <v>1</v>
      </c>
      <c r="AG33" s="1036"/>
      <c r="AH33" s="1036"/>
      <c r="AI33" s="1036"/>
      <c r="AJ33" s="1037"/>
      <c r="AK33" s="980">
        <v>1</v>
      </c>
      <c r="AL33" s="971"/>
      <c r="AM33" s="971"/>
      <c r="AN33" s="971"/>
      <c r="AO33" s="971"/>
      <c r="AP33" s="971" t="s">
        <v>510</v>
      </c>
      <c r="AQ33" s="971"/>
      <c r="AR33" s="971"/>
      <c r="AS33" s="971"/>
      <c r="AT33" s="971"/>
      <c r="AU33" s="971" t="s">
        <v>510</v>
      </c>
      <c r="AV33" s="971"/>
      <c r="AW33" s="971"/>
      <c r="AX33" s="971"/>
      <c r="AY33" s="971"/>
      <c r="AZ33" s="1041" t="s">
        <v>510</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10</v>
      </c>
      <c r="R34" s="1039"/>
      <c r="S34" s="1039"/>
      <c r="T34" s="1039"/>
      <c r="U34" s="1039"/>
      <c r="V34" s="1039">
        <v>6</v>
      </c>
      <c r="W34" s="1039"/>
      <c r="X34" s="1039"/>
      <c r="Y34" s="1039"/>
      <c r="Z34" s="1039"/>
      <c r="AA34" s="1039">
        <v>4</v>
      </c>
      <c r="AB34" s="1039"/>
      <c r="AC34" s="1039"/>
      <c r="AD34" s="1039"/>
      <c r="AE34" s="1040"/>
      <c r="AF34" s="1035">
        <v>4</v>
      </c>
      <c r="AG34" s="1036"/>
      <c r="AH34" s="1036"/>
      <c r="AI34" s="1036"/>
      <c r="AJ34" s="1037"/>
      <c r="AK34" s="980">
        <v>5</v>
      </c>
      <c r="AL34" s="971"/>
      <c r="AM34" s="971"/>
      <c r="AN34" s="971"/>
      <c r="AO34" s="971"/>
      <c r="AP34" s="971" t="s">
        <v>510</v>
      </c>
      <c r="AQ34" s="971"/>
      <c r="AR34" s="971"/>
      <c r="AS34" s="971"/>
      <c r="AT34" s="971"/>
      <c r="AU34" s="971" t="s">
        <v>510</v>
      </c>
      <c r="AV34" s="971"/>
      <c r="AW34" s="971"/>
      <c r="AX34" s="971"/>
      <c r="AY34" s="971"/>
      <c r="AZ34" s="1041" t="s">
        <v>510</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2083</v>
      </c>
      <c r="AG63" s="959"/>
      <c r="AH63" s="959"/>
      <c r="AI63" s="959"/>
      <c r="AJ63" s="1022"/>
      <c r="AK63" s="1023"/>
      <c r="AL63" s="963"/>
      <c r="AM63" s="963"/>
      <c r="AN63" s="963"/>
      <c r="AO63" s="963"/>
      <c r="AP63" s="959">
        <v>2804</v>
      </c>
      <c r="AQ63" s="959"/>
      <c r="AR63" s="959"/>
      <c r="AS63" s="959"/>
      <c r="AT63" s="959"/>
      <c r="AU63" s="959">
        <v>2071</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398</v>
      </c>
      <c r="W66" s="1002"/>
      <c r="X66" s="1002"/>
      <c r="Y66" s="1002"/>
      <c r="Z66" s="1003"/>
      <c r="AA66" s="1001" t="s">
        <v>420</v>
      </c>
      <c r="AB66" s="1002"/>
      <c r="AC66" s="1002"/>
      <c r="AD66" s="1002"/>
      <c r="AE66" s="1003"/>
      <c r="AF66" s="1007" t="s">
        <v>421</v>
      </c>
      <c r="AG66" s="1008"/>
      <c r="AH66" s="1008"/>
      <c r="AI66" s="1008"/>
      <c r="AJ66" s="1009"/>
      <c r="AK66" s="1001" t="s">
        <v>401</v>
      </c>
      <c r="AL66" s="996"/>
      <c r="AM66" s="996"/>
      <c r="AN66" s="996"/>
      <c r="AO66" s="997"/>
      <c r="AP66" s="1001" t="s">
        <v>402</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510</v>
      </c>
      <c r="AQ68" s="982"/>
      <c r="AR68" s="982"/>
      <c r="AS68" s="982"/>
      <c r="AT68" s="982"/>
      <c r="AU68" s="982" t="s">
        <v>510</v>
      </c>
      <c r="AV68" s="982"/>
      <c r="AW68" s="982"/>
      <c r="AX68" s="982"/>
      <c r="AY68" s="982"/>
      <c r="AZ68" s="983" t="s">
        <v>579</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978</v>
      </c>
      <c r="R69" s="971"/>
      <c r="S69" s="971"/>
      <c r="T69" s="971"/>
      <c r="U69" s="971"/>
      <c r="V69" s="971">
        <v>961</v>
      </c>
      <c r="W69" s="971"/>
      <c r="X69" s="971"/>
      <c r="Y69" s="971"/>
      <c r="Z69" s="971"/>
      <c r="AA69" s="971">
        <v>16</v>
      </c>
      <c r="AB69" s="971"/>
      <c r="AC69" s="971"/>
      <c r="AD69" s="971"/>
      <c r="AE69" s="971"/>
      <c r="AF69" s="971">
        <v>16</v>
      </c>
      <c r="AG69" s="971"/>
      <c r="AH69" s="971"/>
      <c r="AI69" s="971"/>
      <c r="AJ69" s="971"/>
      <c r="AK69" s="971">
        <v>9</v>
      </c>
      <c r="AL69" s="971"/>
      <c r="AM69" s="971"/>
      <c r="AN69" s="971"/>
      <c r="AO69" s="971"/>
      <c r="AP69" s="971">
        <v>852</v>
      </c>
      <c r="AQ69" s="971"/>
      <c r="AR69" s="971"/>
      <c r="AS69" s="971"/>
      <c r="AT69" s="971"/>
      <c r="AU69" s="971">
        <v>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118</v>
      </c>
      <c r="R70" s="971"/>
      <c r="S70" s="971"/>
      <c r="T70" s="971"/>
      <c r="U70" s="971"/>
      <c r="V70" s="971">
        <v>99</v>
      </c>
      <c r="W70" s="971"/>
      <c r="X70" s="971"/>
      <c r="Y70" s="971"/>
      <c r="Z70" s="971"/>
      <c r="AA70" s="971">
        <v>19</v>
      </c>
      <c r="AB70" s="971"/>
      <c r="AC70" s="971"/>
      <c r="AD70" s="971"/>
      <c r="AE70" s="971"/>
      <c r="AF70" s="971">
        <v>14</v>
      </c>
      <c r="AG70" s="971"/>
      <c r="AH70" s="971"/>
      <c r="AI70" s="971"/>
      <c r="AJ70" s="971"/>
      <c r="AK70" s="971">
        <v>3</v>
      </c>
      <c r="AL70" s="971"/>
      <c r="AM70" s="971"/>
      <c r="AN70" s="971"/>
      <c r="AO70" s="971"/>
      <c r="AP70" s="971">
        <v>188</v>
      </c>
      <c r="AQ70" s="971"/>
      <c r="AR70" s="971"/>
      <c r="AS70" s="971"/>
      <c r="AT70" s="971"/>
      <c r="AU70" s="971">
        <v>38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510</v>
      </c>
      <c r="AL71" s="971"/>
      <c r="AM71" s="971"/>
      <c r="AN71" s="971"/>
      <c r="AO71" s="971"/>
      <c r="AP71" s="971" t="s">
        <v>510</v>
      </c>
      <c r="AQ71" s="971"/>
      <c r="AR71" s="971"/>
      <c r="AS71" s="971"/>
      <c r="AT71" s="971"/>
      <c r="AU71" s="971" t="s">
        <v>510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578</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510</v>
      </c>
      <c r="AL72" s="971"/>
      <c r="AM72" s="971"/>
      <c r="AN72" s="971"/>
      <c r="AO72" s="971"/>
      <c r="AP72" s="971" t="s">
        <v>510</v>
      </c>
      <c r="AQ72" s="971"/>
      <c r="AR72" s="971"/>
      <c r="AS72" s="971"/>
      <c r="AT72" s="971"/>
      <c r="AU72" s="971" t="s">
        <v>510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7340</v>
      </c>
      <c r="AG88" s="959"/>
      <c r="AH88" s="959"/>
      <c r="AI88" s="959"/>
      <c r="AJ88" s="959"/>
      <c r="AK88" s="963"/>
      <c r="AL88" s="963"/>
      <c r="AM88" s="963"/>
      <c r="AN88" s="963"/>
      <c r="AO88" s="963"/>
      <c r="AP88" s="959">
        <v>1040</v>
      </c>
      <c r="AQ88" s="959"/>
      <c r="AR88" s="959"/>
      <c r="AS88" s="959"/>
      <c r="AT88" s="959"/>
      <c r="AU88" s="959">
        <v>134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45</v>
      </c>
      <c r="CS102" s="953"/>
      <c r="CT102" s="953"/>
      <c r="CU102" s="953"/>
      <c r="CV102" s="954"/>
      <c r="CW102" s="952">
        <v>1</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932107</v>
      </c>
      <c r="AB110" s="889"/>
      <c r="AC110" s="889"/>
      <c r="AD110" s="889"/>
      <c r="AE110" s="890"/>
      <c r="AF110" s="891">
        <v>915424</v>
      </c>
      <c r="AG110" s="889"/>
      <c r="AH110" s="889"/>
      <c r="AI110" s="889"/>
      <c r="AJ110" s="890"/>
      <c r="AK110" s="891">
        <v>901006</v>
      </c>
      <c r="AL110" s="889"/>
      <c r="AM110" s="889"/>
      <c r="AN110" s="889"/>
      <c r="AO110" s="890"/>
      <c r="AP110" s="892">
        <v>13.7</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8104114</v>
      </c>
      <c r="BR110" s="842"/>
      <c r="BS110" s="842"/>
      <c r="BT110" s="842"/>
      <c r="BU110" s="842"/>
      <c r="BV110" s="842">
        <v>8417089</v>
      </c>
      <c r="BW110" s="842"/>
      <c r="BX110" s="842"/>
      <c r="BY110" s="842"/>
      <c r="BZ110" s="842"/>
      <c r="CA110" s="842">
        <v>8688772</v>
      </c>
      <c r="CB110" s="842"/>
      <c r="CC110" s="842"/>
      <c r="CD110" s="842"/>
      <c r="CE110" s="842"/>
      <c r="CF110" s="866">
        <v>131.80000000000001</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131</v>
      </c>
      <c r="DH110" s="842"/>
      <c r="DI110" s="842"/>
      <c r="DJ110" s="842"/>
      <c r="DK110" s="842"/>
      <c r="DL110" s="842" t="s">
        <v>416</v>
      </c>
      <c r="DM110" s="842"/>
      <c r="DN110" s="842"/>
      <c r="DO110" s="842"/>
      <c r="DP110" s="842"/>
      <c r="DQ110" s="842" t="s">
        <v>416</v>
      </c>
      <c r="DR110" s="842"/>
      <c r="DS110" s="842"/>
      <c r="DT110" s="842"/>
      <c r="DU110" s="842"/>
      <c r="DV110" s="843" t="s">
        <v>131</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131</v>
      </c>
      <c r="AG111" s="919"/>
      <c r="AH111" s="919"/>
      <c r="AI111" s="919"/>
      <c r="AJ111" s="920"/>
      <c r="AK111" s="921" t="s">
        <v>416</v>
      </c>
      <c r="AL111" s="919"/>
      <c r="AM111" s="919"/>
      <c r="AN111" s="919"/>
      <c r="AO111" s="920"/>
      <c r="AP111" s="922" t="s">
        <v>131</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t="s">
        <v>416</v>
      </c>
      <c r="BR111" s="790"/>
      <c r="BS111" s="790"/>
      <c r="BT111" s="790"/>
      <c r="BU111" s="790"/>
      <c r="BV111" s="790" t="s">
        <v>131</v>
      </c>
      <c r="BW111" s="790"/>
      <c r="BX111" s="790"/>
      <c r="BY111" s="790"/>
      <c r="BZ111" s="790"/>
      <c r="CA111" s="790" t="s">
        <v>131</v>
      </c>
      <c r="CB111" s="790"/>
      <c r="CC111" s="790"/>
      <c r="CD111" s="790"/>
      <c r="CE111" s="790"/>
      <c r="CF111" s="875" t="s">
        <v>131</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131</v>
      </c>
      <c r="DH111" s="790"/>
      <c r="DI111" s="790"/>
      <c r="DJ111" s="790"/>
      <c r="DK111" s="790"/>
      <c r="DL111" s="790" t="s">
        <v>131</v>
      </c>
      <c r="DM111" s="790"/>
      <c r="DN111" s="790"/>
      <c r="DO111" s="790"/>
      <c r="DP111" s="790"/>
      <c r="DQ111" s="790" t="s">
        <v>416</v>
      </c>
      <c r="DR111" s="790"/>
      <c r="DS111" s="790"/>
      <c r="DT111" s="790"/>
      <c r="DU111" s="790"/>
      <c r="DV111" s="796" t="s">
        <v>416</v>
      </c>
      <c r="DW111" s="796"/>
      <c r="DX111" s="796"/>
      <c r="DY111" s="796"/>
      <c r="DZ111" s="797"/>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416</v>
      </c>
      <c r="AG112" s="780"/>
      <c r="AH112" s="780"/>
      <c r="AI112" s="780"/>
      <c r="AJ112" s="781"/>
      <c r="AK112" s="782" t="s">
        <v>416</v>
      </c>
      <c r="AL112" s="780"/>
      <c r="AM112" s="780"/>
      <c r="AN112" s="780"/>
      <c r="AO112" s="781"/>
      <c r="AP112" s="824" t="s">
        <v>131</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1968090</v>
      </c>
      <c r="BR112" s="790"/>
      <c r="BS112" s="790"/>
      <c r="BT112" s="790"/>
      <c r="BU112" s="790"/>
      <c r="BV112" s="790">
        <v>1925503</v>
      </c>
      <c r="BW112" s="790"/>
      <c r="BX112" s="790"/>
      <c r="BY112" s="790"/>
      <c r="BZ112" s="790"/>
      <c r="CA112" s="790">
        <v>2071207</v>
      </c>
      <c r="CB112" s="790"/>
      <c r="CC112" s="790"/>
      <c r="CD112" s="790"/>
      <c r="CE112" s="790"/>
      <c r="CF112" s="875">
        <v>31.4</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416</v>
      </c>
      <c r="DH112" s="790"/>
      <c r="DI112" s="790"/>
      <c r="DJ112" s="790"/>
      <c r="DK112" s="790"/>
      <c r="DL112" s="790" t="s">
        <v>131</v>
      </c>
      <c r="DM112" s="790"/>
      <c r="DN112" s="790"/>
      <c r="DO112" s="790"/>
      <c r="DP112" s="790"/>
      <c r="DQ112" s="790" t="s">
        <v>416</v>
      </c>
      <c r="DR112" s="790"/>
      <c r="DS112" s="790"/>
      <c r="DT112" s="790"/>
      <c r="DU112" s="790"/>
      <c r="DV112" s="796" t="s">
        <v>416</v>
      </c>
      <c r="DW112" s="796"/>
      <c r="DX112" s="796"/>
      <c r="DY112" s="796"/>
      <c r="DZ112" s="797"/>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255459</v>
      </c>
      <c r="AB113" s="919"/>
      <c r="AC113" s="919"/>
      <c r="AD113" s="919"/>
      <c r="AE113" s="920"/>
      <c r="AF113" s="921">
        <v>244587</v>
      </c>
      <c r="AG113" s="919"/>
      <c r="AH113" s="919"/>
      <c r="AI113" s="919"/>
      <c r="AJ113" s="920"/>
      <c r="AK113" s="921">
        <v>211013</v>
      </c>
      <c r="AL113" s="919"/>
      <c r="AM113" s="919"/>
      <c r="AN113" s="919"/>
      <c r="AO113" s="920"/>
      <c r="AP113" s="922">
        <v>3.2</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175984</v>
      </c>
      <c r="BR113" s="790"/>
      <c r="BS113" s="790"/>
      <c r="BT113" s="790"/>
      <c r="BU113" s="790"/>
      <c r="BV113" s="790">
        <v>151007</v>
      </c>
      <c r="BW113" s="790"/>
      <c r="BX113" s="790"/>
      <c r="BY113" s="790"/>
      <c r="BZ113" s="790"/>
      <c r="CA113" s="790">
        <v>133733</v>
      </c>
      <c r="CB113" s="790"/>
      <c r="CC113" s="790"/>
      <c r="CD113" s="790"/>
      <c r="CE113" s="790"/>
      <c r="CF113" s="875">
        <v>2</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416</v>
      </c>
      <c r="DM113" s="780"/>
      <c r="DN113" s="780"/>
      <c r="DO113" s="780"/>
      <c r="DP113" s="781"/>
      <c r="DQ113" s="782" t="s">
        <v>131</v>
      </c>
      <c r="DR113" s="780"/>
      <c r="DS113" s="780"/>
      <c r="DT113" s="780"/>
      <c r="DU113" s="781"/>
      <c r="DV113" s="824" t="s">
        <v>416</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37946</v>
      </c>
      <c r="AB114" s="780"/>
      <c r="AC114" s="780"/>
      <c r="AD114" s="780"/>
      <c r="AE114" s="781"/>
      <c r="AF114" s="782">
        <v>35640</v>
      </c>
      <c r="AG114" s="780"/>
      <c r="AH114" s="780"/>
      <c r="AI114" s="780"/>
      <c r="AJ114" s="781"/>
      <c r="AK114" s="782">
        <v>39879</v>
      </c>
      <c r="AL114" s="780"/>
      <c r="AM114" s="780"/>
      <c r="AN114" s="780"/>
      <c r="AO114" s="781"/>
      <c r="AP114" s="824">
        <v>0.6</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1833927</v>
      </c>
      <c r="BR114" s="790"/>
      <c r="BS114" s="790"/>
      <c r="BT114" s="790"/>
      <c r="BU114" s="790"/>
      <c r="BV114" s="790">
        <v>1559883</v>
      </c>
      <c r="BW114" s="790"/>
      <c r="BX114" s="790"/>
      <c r="BY114" s="790"/>
      <c r="BZ114" s="790"/>
      <c r="CA114" s="790">
        <v>1569782</v>
      </c>
      <c r="CB114" s="790"/>
      <c r="CC114" s="790"/>
      <c r="CD114" s="790"/>
      <c r="CE114" s="790"/>
      <c r="CF114" s="875">
        <v>23.8</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416</v>
      </c>
      <c r="DM114" s="780"/>
      <c r="DN114" s="780"/>
      <c r="DO114" s="780"/>
      <c r="DP114" s="781"/>
      <c r="DQ114" s="782" t="s">
        <v>416</v>
      </c>
      <c r="DR114" s="780"/>
      <c r="DS114" s="780"/>
      <c r="DT114" s="780"/>
      <c r="DU114" s="781"/>
      <c r="DV114" s="824" t="s">
        <v>416</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5332</v>
      </c>
      <c r="AB115" s="919"/>
      <c r="AC115" s="919"/>
      <c r="AD115" s="919"/>
      <c r="AE115" s="920"/>
      <c r="AF115" s="921">
        <v>7123</v>
      </c>
      <c r="AG115" s="919"/>
      <c r="AH115" s="919"/>
      <c r="AI115" s="919"/>
      <c r="AJ115" s="920"/>
      <c r="AK115" s="921">
        <v>8826</v>
      </c>
      <c r="AL115" s="919"/>
      <c r="AM115" s="919"/>
      <c r="AN115" s="919"/>
      <c r="AO115" s="920"/>
      <c r="AP115" s="922">
        <v>0.1</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416</v>
      </c>
      <c r="BR115" s="790"/>
      <c r="BS115" s="790"/>
      <c r="BT115" s="790"/>
      <c r="BU115" s="790"/>
      <c r="BV115" s="790" t="s">
        <v>416</v>
      </c>
      <c r="BW115" s="790"/>
      <c r="BX115" s="790"/>
      <c r="BY115" s="790"/>
      <c r="BZ115" s="790"/>
      <c r="CA115" s="790" t="s">
        <v>416</v>
      </c>
      <c r="CB115" s="790"/>
      <c r="CC115" s="790"/>
      <c r="CD115" s="790"/>
      <c r="CE115" s="790"/>
      <c r="CF115" s="875" t="s">
        <v>416</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416</v>
      </c>
      <c r="DM115" s="780"/>
      <c r="DN115" s="780"/>
      <c r="DO115" s="780"/>
      <c r="DP115" s="781"/>
      <c r="DQ115" s="782" t="s">
        <v>416</v>
      </c>
      <c r="DR115" s="780"/>
      <c r="DS115" s="780"/>
      <c r="DT115" s="780"/>
      <c r="DU115" s="781"/>
      <c r="DV115" s="824" t="s">
        <v>131</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953</v>
      </c>
      <c r="AB116" s="780"/>
      <c r="AC116" s="780"/>
      <c r="AD116" s="780"/>
      <c r="AE116" s="781"/>
      <c r="AF116" s="782">
        <v>570</v>
      </c>
      <c r="AG116" s="780"/>
      <c r="AH116" s="780"/>
      <c r="AI116" s="780"/>
      <c r="AJ116" s="781"/>
      <c r="AK116" s="782">
        <v>233</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416</v>
      </c>
      <c r="BR116" s="790"/>
      <c r="BS116" s="790"/>
      <c r="BT116" s="790"/>
      <c r="BU116" s="790"/>
      <c r="BV116" s="790" t="s">
        <v>416</v>
      </c>
      <c r="BW116" s="790"/>
      <c r="BX116" s="790"/>
      <c r="BY116" s="790"/>
      <c r="BZ116" s="790"/>
      <c r="CA116" s="790" t="s">
        <v>416</v>
      </c>
      <c r="CB116" s="790"/>
      <c r="CC116" s="790"/>
      <c r="CD116" s="790"/>
      <c r="CE116" s="790"/>
      <c r="CF116" s="875" t="s">
        <v>416</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416</v>
      </c>
      <c r="DM116" s="780"/>
      <c r="DN116" s="780"/>
      <c r="DO116" s="780"/>
      <c r="DP116" s="781"/>
      <c r="DQ116" s="782" t="s">
        <v>131</v>
      </c>
      <c r="DR116" s="780"/>
      <c r="DS116" s="780"/>
      <c r="DT116" s="780"/>
      <c r="DU116" s="781"/>
      <c r="DV116" s="824" t="s">
        <v>416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1231797</v>
      </c>
      <c r="AB117" s="903"/>
      <c r="AC117" s="903"/>
      <c r="AD117" s="903"/>
      <c r="AE117" s="904"/>
      <c r="AF117" s="905">
        <v>1203344</v>
      </c>
      <c r="AG117" s="903"/>
      <c r="AH117" s="903"/>
      <c r="AI117" s="903"/>
      <c r="AJ117" s="904"/>
      <c r="AK117" s="905">
        <v>1160957</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131</v>
      </c>
      <c r="BR117" s="790"/>
      <c r="BS117" s="790"/>
      <c r="BT117" s="790"/>
      <c r="BU117" s="790"/>
      <c r="BV117" s="790" t="s">
        <v>131</v>
      </c>
      <c r="BW117" s="790"/>
      <c r="BX117" s="790"/>
      <c r="BY117" s="790"/>
      <c r="BZ117" s="790"/>
      <c r="CA117" s="790" t="s">
        <v>131</v>
      </c>
      <c r="CB117" s="790"/>
      <c r="CC117" s="790"/>
      <c r="CD117" s="790"/>
      <c r="CE117" s="790"/>
      <c r="CF117" s="875" t="s">
        <v>131</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464</v>
      </c>
      <c r="BP119" s="878"/>
      <c r="BQ119" s="879">
        <v>12082115</v>
      </c>
      <c r="BR119" s="845"/>
      <c r="BS119" s="845"/>
      <c r="BT119" s="845"/>
      <c r="BU119" s="845"/>
      <c r="BV119" s="845">
        <v>12053482</v>
      </c>
      <c r="BW119" s="845"/>
      <c r="BX119" s="845"/>
      <c r="BY119" s="845"/>
      <c r="BZ119" s="845"/>
      <c r="CA119" s="845">
        <v>12463494</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2669669</v>
      </c>
      <c r="BR120" s="842"/>
      <c r="BS120" s="842"/>
      <c r="BT120" s="842"/>
      <c r="BU120" s="842"/>
      <c r="BV120" s="842">
        <v>2920877</v>
      </c>
      <c r="BW120" s="842"/>
      <c r="BX120" s="842"/>
      <c r="BY120" s="842"/>
      <c r="BZ120" s="842"/>
      <c r="CA120" s="842">
        <v>3752353</v>
      </c>
      <c r="CB120" s="842"/>
      <c r="CC120" s="842"/>
      <c r="CD120" s="842"/>
      <c r="CE120" s="842"/>
      <c r="CF120" s="866">
        <v>56.9</v>
      </c>
      <c r="CG120" s="867"/>
      <c r="CH120" s="867"/>
      <c r="CI120" s="867"/>
      <c r="CJ120" s="867"/>
      <c r="CK120" s="868" t="s">
        <v>468</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1018612</v>
      </c>
      <c r="DH120" s="842"/>
      <c r="DI120" s="842"/>
      <c r="DJ120" s="842"/>
      <c r="DK120" s="842"/>
      <c r="DL120" s="842">
        <v>1211393</v>
      </c>
      <c r="DM120" s="842"/>
      <c r="DN120" s="842"/>
      <c r="DO120" s="842"/>
      <c r="DP120" s="842"/>
      <c r="DQ120" s="842">
        <v>1526341</v>
      </c>
      <c r="DR120" s="842"/>
      <c r="DS120" s="842"/>
      <c r="DT120" s="842"/>
      <c r="DU120" s="842"/>
      <c r="DV120" s="843">
        <v>23.2</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14989</v>
      </c>
      <c r="BR121" s="790"/>
      <c r="BS121" s="790"/>
      <c r="BT121" s="790"/>
      <c r="BU121" s="790"/>
      <c r="BV121" s="790">
        <v>9679</v>
      </c>
      <c r="BW121" s="790"/>
      <c r="BX121" s="790"/>
      <c r="BY121" s="790"/>
      <c r="BZ121" s="790"/>
      <c r="CA121" s="790">
        <v>21437</v>
      </c>
      <c r="CB121" s="790"/>
      <c r="CC121" s="790"/>
      <c r="CD121" s="790"/>
      <c r="CE121" s="790"/>
      <c r="CF121" s="875">
        <v>0.3</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789">
        <v>889272</v>
      </c>
      <c r="DH121" s="790"/>
      <c r="DI121" s="790"/>
      <c r="DJ121" s="790"/>
      <c r="DK121" s="790"/>
      <c r="DL121" s="790">
        <v>714110</v>
      </c>
      <c r="DM121" s="790"/>
      <c r="DN121" s="790"/>
      <c r="DO121" s="790"/>
      <c r="DP121" s="790"/>
      <c r="DQ121" s="790">
        <v>544866</v>
      </c>
      <c r="DR121" s="790"/>
      <c r="DS121" s="790"/>
      <c r="DT121" s="790"/>
      <c r="DU121" s="790"/>
      <c r="DV121" s="796">
        <v>8.3000000000000007</v>
      </c>
      <c r="DW121" s="796"/>
      <c r="DX121" s="796"/>
      <c r="DY121" s="796"/>
      <c r="DZ121" s="797"/>
    </row>
    <row r="122" spans="1:130" s="230" customFormat="1" ht="26.25" customHeight="1" x14ac:dyDescent="0.15">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9004748</v>
      </c>
      <c r="BR122" s="845"/>
      <c r="BS122" s="845"/>
      <c r="BT122" s="845"/>
      <c r="BU122" s="845"/>
      <c r="BV122" s="845">
        <v>8971560</v>
      </c>
      <c r="BW122" s="845"/>
      <c r="BX122" s="845"/>
      <c r="BY122" s="845"/>
      <c r="BZ122" s="845"/>
      <c r="CA122" s="845">
        <v>8547357</v>
      </c>
      <c r="CB122" s="845"/>
      <c r="CC122" s="845"/>
      <c r="CD122" s="845"/>
      <c r="CE122" s="845"/>
      <c r="CF122" s="846">
        <v>129.69999999999999</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789" t="s">
        <v>131</v>
      </c>
      <c r="DH122" s="790"/>
      <c r="DI122" s="790"/>
      <c r="DJ122" s="790"/>
      <c r="DK122" s="790"/>
      <c r="DL122" s="790" t="s">
        <v>131</v>
      </c>
      <c r="DM122" s="790"/>
      <c r="DN122" s="790"/>
      <c r="DO122" s="790"/>
      <c r="DP122" s="790"/>
      <c r="DQ122" s="790" t="s">
        <v>131</v>
      </c>
      <c r="DR122" s="790"/>
      <c r="DS122" s="790"/>
      <c r="DT122" s="790"/>
      <c r="DU122" s="790"/>
      <c r="DV122" s="796" t="s">
        <v>131</v>
      </c>
      <c r="DW122" s="796"/>
      <c r="DX122" s="796"/>
      <c r="DY122" s="796"/>
      <c r="DZ122" s="797"/>
    </row>
    <row r="123" spans="1:130" s="230" customFormat="1" ht="26.25" customHeight="1" x14ac:dyDescent="0.15">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472</v>
      </c>
      <c r="BP123" s="878"/>
      <c r="BQ123" s="832">
        <v>11689406</v>
      </c>
      <c r="BR123" s="833"/>
      <c r="BS123" s="833"/>
      <c r="BT123" s="833"/>
      <c r="BU123" s="833"/>
      <c r="BV123" s="833">
        <v>11902116</v>
      </c>
      <c r="BW123" s="833"/>
      <c r="BX123" s="833"/>
      <c r="BY123" s="833"/>
      <c r="BZ123" s="833"/>
      <c r="CA123" s="833">
        <v>12321147</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v>
      </c>
      <c r="BR124" s="831"/>
      <c r="BS124" s="831"/>
      <c r="BT124" s="831"/>
      <c r="BU124" s="831"/>
      <c r="BV124" s="831">
        <v>2.2000000000000002</v>
      </c>
      <c r="BW124" s="831"/>
      <c r="BX124" s="831"/>
      <c r="BY124" s="831"/>
      <c r="BZ124" s="831"/>
      <c r="CA124" s="831">
        <v>2.1</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v>60206</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10"/>
      <c r="CR125" s="810"/>
      <c r="CS125" s="810"/>
      <c r="CT125" s="810"/>
      <c r="CU125" s="810"/>
      <c r="CV125" s="810"/>
      <c r="CW125" s="810"/>
      <c r="CX125" s="810"/>
      <c r="CY125" s="810"/>
      <c r="CZ125" s="810"/>
      <c r="DA125" s="810"/>
      <c r="DB125" s="810"/>
      <c r="DC125" s="810"/>
      <c r="DD125" s="810"/>
      <c r="DE125" s="810"/>
      <c r="DF125" s="811"/>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477</v>
      </c>
      <c r="CQ126" s="752"/>
      <c r="CR126" s="752"/>
      <c r="CS126" s="752"/>
      <c r="CT126" s="752"/>
      <c r="CU126" s="752"/>
      <c r="CV126" s="752"/>
      <c r="CW126" s="752"/>
      <c r="CX126" s="752"/>
      <c r="CY126" s="752"/>
      <c r="CZ126" s="752"/>
      <c r="DA126" s="752"/>
      <c r="DB126" s="752"/>
      <c r="DC126" s="752"/>
      <c r="DD126" s="752"/>
      <c r="DE126" s="752"/>
      <c r="DF126" s="753"/>
      <c r="DG126" s="789" t="s">
        <v>131</v>
      </c>
      <c r="DH126" s="790"/>
      <c r="DI126" s="790"/>
      <c r="DJ126" s="790"/>
      <c r="DK126" s="790"/>
      <c r="DL126" s="790" t="s">
        <v>131</v>
      </c>
      <c r="DM126" s="790"/>
      <c r="DN126" s="790"/>
      <c r="DO126" s="790"/>
      <c r="DP126" s="790"/>
      <c r="DQ126" s="790" t="s">
        <v>131</v>
      </c>
      <c r="DR126" s="790"/>
      <c r="DS126" s="790"/>
      <c r="DT126" s="790"/>
      <c r="DU126" s="790"/>
      <c r="DV126" s="796" t="s">
        <v>131</v>
      </c>
      <c r="DW126" s="796"/>
      <c r="DX126" s="796"/>
      <c r="DY126" s="796"/>
      <c r="DZ126" s="797"/>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5332</v>
      </c>
      <c r="AB127" s="780"/>
      <c r="AC127" s="780"/>
      <c r="AD127" s="780"/>
      <c r="AE127" s="781"/>
      <c r="AF127" s="782">
        <v>7123</v>
      </c>
      <c r="AG127" s="780"/>
      <c r="AH127" s="780"/>
      <c r="AI127" s="780"/>
      <c r="AJ127" s="781"/>
      <c r="AK127" s="782">
        <v>8826</v>
      </c>
      <c r="AL127" s="780"/>
      <c r="AM127" s="780"/>
      <c r="AN127" s="780"/>
      <c r="AO127" s="781"/>
      <c r="AP127" s="824">
        <v>0.1</v>
      </c>
      <c r="AQ127" s="825"/>
      <c r="AR127" s="825"/>
      <c r="AS127" s="825"/>
      <c r="AT127" s="826"/>
      <c r="AU127" s="232"/>
      <c r="AV127" s="232"/>
      <c r="AW127" s="232"/>
      <c r="AX127" s="841" t="s">
        <v>479</v>
      </c>
      <c r="AY127" s="814"/>
      <c r="AZ127" s="814"/>
      <c r="BA127" s="814"/>
      <c r="BB127" s="814"/>
      <c r="BC127" s="814"/>
      <c r="BD127" s="814"/>
      <c r="BE127" s="815"/>
      <c r="BF127" s="813" t="s">
        <v>480</v>
      </c>
      <c r="BG127" s="814"/>
      <c r="BH127" s="814"/>
      <c r="BI127" s="814"/>
      <c r="BJ127" s="814"/>
      <c r="BK127" s="814"/>
      <c r="BL127" s="815"/>
      <c r="BM127" s="813" t="s">
        <v>481</v>
      </c>
      <c r="BN127" s="814"/>
      <c r="BO127" s="814"/>
      <c r="BP127" s="814"/>
      <c r="BQ127" s="814"/>
      <c r="BR127" s="814"/>
      <c r="BS127" s="815"/>
      <c r="BT127" s="813" t="s">
        <v>482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483</v>
      </c>
      <c r="CQ127" s="752"/>
      <c r="CR127" s="752"/>
      <c r="CS127" s="752"/>
      <c r="CT127" s="752"/>
      <c r="CU127" s="752"/>
      <c r="CV127" s="752"/>
      <c r="CW127" s="752"/>
      <c r="CX127" s="752"/>
      <c r="CY127" s="752"/>
      <c r="CZ127" s="752"/>
      <c r="DA127" s="752"/>
      <c r="DB127" s="752"/>
      <c r="DC127" s="752"/>
      <c r="DD127" s="752"/>
      <c r="DE127" s="752"/>
      <c r="DF127" s="753"/>
      <c r="DG127" s="789" t="s">
        <v>131</v>
      </c>
      <c r="DH127" s="790"/>
      <c r="DI127" s="790"/>
      <c r="DJ127" s="790"/>
      <c r="DK127" s="790"/>
      <c r="DL127" s="790" t="s">
        <v>131</v>
      </c>
      <c r="DM127" s="790"/>
      <c r="DN127" s="790"/>
      <c r="DO127" s="790"/>
      <c r="DP127" s="790"/>
      <c r="DQ127" s="790" t="s">
        <v>131</v>
      </c>
      <c r="DR127" s="790"/>
      <c r="DS127" s="790"/>
      <c r="DT127" s="790"/>
      <c r="DU127" s="790"/>
      <c r="DV127" s="796" t="s">
        <v>131</v>
      </c>
      <c r="DW127" s="796"/>
      <c r="DX127" s="796"/>
      <c r="DY127" s="796"/>
      <c r="DZ127" s="797"/>
    </row>
    <row r="128" spans="1:130" s="230" customFormat="1" ht="26.25" customHeight="1" thickBot="1" x14ac:dyDescent="0.2">
      <c r="A128" s="798" t="s">
        <v>484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485</v>
      </c>
      <c r="X128" s="800"/>
      <c r="Y128" s="800"/>
      <c r="Z128" s="801"/>
      <c r="AA128" s="802">
        <v>1930</v>
      </c>
      <c r="AB128" s="803"/>
      <c r="AC128" s="803"/>
      <c r="AD128" s="803"/>
      <c r="AE128" s="804"/>
      <c r="AF128" s="805">
        <v>3669</v>
      </c>
      <c r="AG128" s="803"/>
      <c r="AH128" s="803"/>
      <c r="AI128" s="803"/>
      <c r="AJ128" s="804"/>
      <c r="AK128" s="805">
        <v>5642</v>
      </c>
      <c r="AL128" s="803"/>
      <c r="AM128" s="803"/>
      <c r="AN128" s="803"/>
      <c r="AO128" s="804"/>
      <c r="AP128" s="806"/>
      <c r="AQ128" s="807"/>
      <c r="AR128" s="807"/>
      <c r="AS128" s="807"/>
      <c r="AT128" s="808"/>
      <c r="AU128" s="232"/>
      <c r="AV128" s="232"/>
      <c r="AW128" s="232"/>
      <c r="AX128" s="809" t="s">
        <v>486</v>
      </c>
      <c r="AY128" s="810"/>
      <c r="AZ128" s="810"/>
      <c r="BA128" s="810"/>
      <c r="BB128" s="810"/>
      <c r="BC128" s="810"/>
      <c r="BD128" s="810"/>
      <c r="BE128" s="811"/>
      <c r="BF128" s="786" t="s">
        <v>131</v>
      </c>
      <c r="BG128" s="787"/>
      <c r="BH128" s="787"/>
      <c r="BI128" s="787"/>
      <c r="BJ128" s="787"/>
      <c r="BK128" s="787"/>
      <c r="BL128" s="812"/>
      <c r="BM128" s="786">
        <v>13.89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487</v>
      </c>
      <c r="CQ128" s="730"/>
      <c r="CR128" s="730"/>
      <c r="CS128" s="730"/>
      <c r="CT128" s="730"/>
      <c r="CU128" s="730"/>
      <c r="CV128" s="730"/>
      <c r="CW128" s="730"/>
      <c r="CX128" s="730"/>
      <c r="CY128" s="730"/>
      <c r="CZ128" s="730"/>
      <c r="DA128" s="730"/>
      <c r="DB128" s="730"/>
      <c r="DC128" s="730"/>
      <c r="DD128" s="730"/>
      <c r="DE128" s="730"/>
      <c r="DF128" s="731"/>
      <c r="DG128" s="792" t="s">
        <v>131</v>
      </c>
      <c r="DH128" s="793"/>
      <c r="DI128" s="793"/>
      <c r="DJ128" s="793"/>
      <c r="DK128" s="793"/>
      <c r="DL128" s="793" t="s">
        <v>131</v>
      </c>
      <c r="DM128" s="793"/>
      <c r="DN128" s="793"/>
      <c r="DO128" s="793"/>
      <c r="DP128" s="793"/>
      <c r="DQ128" s="793" t="s">
        <v>131</v>
      </c>
      <c r="DR128" s="793"/>
      <c r="DS128" s="793"/>
      <c r="DT128" s="793"/>
      <c r="DU128" s="793"/>
      <c r="DV128" s="794" t="s">
        <v>131</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7366767</v>
      </c>
      <c r="AB129" s="780"/>
      <c r="AC129" s="780"/>
      <c r="AD129" s="780"/>
      <c r="AE129" s="781"/>
      <c r="AF129" s="782">
        <v>7748030</v>
      </c>
      <c r="AG129" s="780"/>
      <c r="AH129" s="780"/>
      <c r="AI129" s="780"/>
      <c r="AJ129" s="781"/>
      <c r="AK129" s="782">
        <v>7490193</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131</v>
      </c>
      <c r="BG129" s="771"/>
      <c r="BH129" s="771"/>
      <c r="BI129" s="771"/>
      <c r="BJ129" s="771"/>
      <c r="BK129" s="771"/>
      <c r="BL129" s="772"/>
      <c r="BM129" s="770">
        <v>18.89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898260</v>
      </c>
      <c r="AB130" s="780"/>
      <c r="AC130" s="780"/>
      <c r="AD130" s="780"/>
      <c r="AE130" s="781"/>
      <c r="AF130" s="782">
        <v>919618</v>
      </c>
      <c r="AG130" s="780"/>
      <c r="AH130" s="780"/>
      <c r="AI130" s="780"/>
      <c r="AJ130" s="781"/>
      <c r="AK130" s="782">
        <v>898519</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6468507</v>
      </c>
      <c r="AB131" s="764"/>
      <c r="AC131" s="764"/>
      <c r="AD131" s="764"/>
      <c r="AE131" s="765"/>
      <c r="AF131" s="766">
        <v>6828412</v>
      </c>
      <c r="AG131" s="764"/>
      <c r="AH131" s="764"/>
      <c r="AI131" s="764"/>
      <c r="AJ131" s="765"/>
      <c r="AK131" s="766">
        <v>6591674</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5.1264843649999996</v>
      </c>
      <c r="AB132" s="745"/>
      <c r="AC132" s="745"/>
      <c r="AD132" s="745"/>
      <c r="AE132" s="746"/>
      <c r="AF132" s="747">
        <v>4.1013488929999999</v>
      </c>
      <c r="AG132" s="745"/>
      <c r="AH132" s="745"/>
      <c r="AI132" s="745"/>
      <c r="AJ132" s="746"/>
      <c r="AK132" s="747">
        <v>3.8957630490000001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4.8</v>
      </c>
      <c r="AB133" s="724"/>
      <c r="AC133" s="724"/>
      <c r="AD133" s="724"/>
      <c r="AE133" s="725"/>
      <c r="AF133" s="723">
        <v>4.5999999999999996</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BWuG6AIod0yCf+77dAjyJ4U5HUEdHfVD1q9fik8/6UBfQF/aDXoq/qcgiB9OSqXSd9FT89BH0U1mNQKFibi+Q==" saltValue="kHf3RUtrmR0A5K8qAxQ9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dXGahhKZnhBncdrZvBEKZ9XylGp3bI4A/GJ5nObyQV0kKdm6Ht84ffVH9ncJ/OXUjSY/L/zjT4s79ekqZoH8Q==" saltValue="Se4l6fZCef6m3BotSwE6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dFXE2SDY1nCG43TlsO5Z/qoHNAZI1sseeOpBY6UdXlRZWqRvFIAzjbRzWfHI9F0AX1aqYbCQgm5OhQEobwsRw==" saltValue="wMSgzrqfK6vCWMmYvfZI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2020524</v>
      </c>
      <c r="AP9" s="281">
        <v>148317</v>
      </c>
      <c r="AQ9" s="282">
        <v>121814</v>
      </c>
      <c r="AR9" s="283">
        <v>21.8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192776</v>
      </c>
      <c r="AP10" s="284">
        <v>14151</v>
      </c>
      <c r="AQ10" s="285">
        <v>18777</v>
      </c>
      <c r="AR10" s="286">
        <v>-24.6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11911</v>
      </c>
      <c r="AP11" s="284">
        <v>874</v>
      </c>
      <c r="AQ11" s="285">
        <v>3489</v>
      </c>
      <c r="AR11" s="286">
        <v>-74.900000000000006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85981</v>
      </c>
      <c r="AP13" s="284">
        <v>6311</v>
      </c>
      <c r="AQ13" s="285">
        <v>6796</v>
      </c>
      <c r="AR13" s="286">
        <v>-7.1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60628</v>
      </c>
      <c r="AP14" s="284">
        <v>4450</v>
      </c>
      <c r="AQ14" s="285">
        <v>2572</v>
      </c>
      <c r="AR14" s="286">
        <v>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-147958</v>
      </c>
      <c r="AP15" s="284">
        <v>-10861</v>
      </c>
      <c r="AQ15" s="285">
        <v>-9119</v>
      </c>
      <c r="AR15" s="286">
        <v>19.100000000000001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2223862</v>
      </c>
      <c r="AP16" s="284">
        <v>163243</v>
      </c>
      <c r="AQ16" s="285">
        <v>144330</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16.149999999999999</v>
      </c>
      <c r="AP21" s="298">
        <v>12.76</v>
      </c>
      <c r="AQ21" s="299">
        <v>3.39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93.1</v>
      </c>
      <c r="AP22" s="303">
        <v>95.6</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901006</v>
      </c>
      <c r="AP32" s="312">
        <v>66139</v>
      </c>
      <c r="AQ32" s="313">
        <v>83451</v>
      </c>
      <c r="AR32" s="314">
        <v>-20.7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510</v>
      </c>
      <c r="AP34" s="312" t="s">
        <v>510</v>
      </c>
      <c r="AQ34" s="313" t="s">
        <v>510</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211013</v>
      </c>
      <c r="AP35" s="312">
        <v>15489</v>
      </c>
      <c r="AQ35" s="313">
        <v>28003</v>
      </c>
      <c r="AR35" s="314">
        <v>-44.7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39879</v>
      </c>
      <c r="AP36" s="312">
        <v>2927</v>
      </c>
      <c r="AQ36" s="313">
        <v>3357</v>
      </c>
      <c r="AR36" s="314">
        <v>-12.8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8826</v>
      </c>
      <c r="AP37" s="312">
        <v>648</v>
      </c>
      <c r="AQ37" s="313">
        <v>824</v>
      </c>
      <c r="AR37" s="314">
        <v>-21.4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v>233</v>
      </c>
      <c r="AP38" s="315">
        <v>17</v>
      </c>
      <c r="AQ38" s="316">
        <v>11</v>
      </c>
      <c r="AR38" s="304">
        <v>54.5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-5642</v>
      </c>
      <c r="AP39" s="312">
        <v>-414</v>
      </c>
      <c r="AQ39" s="313">
        <v>-3327</v>
      </c>
      <c r="AR39" s="314">
        <v>-87.6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-898519</v>
      </c>
      <c r="AP40" s="312">
        <v>-65956</v>
      </c>
      <c r="AQ40" s="313">
        <v>-75351</v>
      </c>
      <c r="AR40" s="314">
        <v>-12.5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256796</v>
      </c>
      <c r="AP41" s="312">
        <v>18850</v>
      </c>
      <c r="AQ41" s="313">
        <v>36968</v>
      </c>
      <c r="AR41" s="314">
        <v>-49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2408521</v>
      </c>
      <c r="AN51" s="334">
        <v>160280</v>
      </c>
      <c r="AO51" s="335">
        <v>30.7</v>
      </c>
      <c r="AP51" s="336">
        <v>98507</v>
      </c>
      <c r="AQ51" s="337">
        <v>-7.1</v>
      </c>
      <c r="AR51" s="338">
        <v>37.799999999999997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797451</v>
      </c>
      <c r="AN52" s="342">
        <v>53068</v>
      </c>
      <c r="AO52" s="343">
        <v>-11.8</v>
      </c>
      <c r="AP52" s="344">
        <v>47567</v>
      </c>
      <c r="AQ52" s="345">
        <v>-18.5</v>
      </c>
      <c r="AR52" s="346">
        <v>6.7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1774713</v>
      </c>
      <c r="AN53" s="334">
        <v>120918</v>
      </c>
      <c r="AO53" s="335">
        <v>-24.6</v>
      </c>
      <c r="AP53" s="336">
        <v>113347</v>
      </c>
      <c r="AQ53" s="337">
        <v>15.1</v>
      </c>
      <c r="AR53" s="338">
        <v>-39.700000000000003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788031</v>
      </c>
      <c r="AN54" s="342">
        <v>53692</v>
      </c>
      <c r="AO54" s="343">
        <v>1.2</v>
      </c>
      <c r="AP54" s="344">
        <v>58728</v>
      </c>
      <c r="AQ54" s="345">
        <v>23.5</v>
      </c>
      <c r="AR54" s="346">
        <v>-22.3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1939242</v>
      </c>
      <c r="AN55" s="334">
        <v>134979</v>
      </c>
      <c r="AO55" s="335">
        <v>11.6</v>
      </c>
      <c r="AP55" s="336">
        <v>120302</v>
      </c>
      <c r="AQ55" s="337">
        <v>6.1</v>
      </c>
      <c r="AR55" s="338">
        <v>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950740</v>
      </c>
      <c r="AN56" s="342">
        <v>66175</v>
      </c>
      <c r="AO56" s="343">
        <v>23.2</v>
      </c>
      <c r="AP56" s="344">
        <v>59328</v>
      </c>
      <c r="AQ56" s="345">
        <v>1</v>
      </c>
      <c r="AR56" s="346">
        <v>22.2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2811879</v>
      </c>
      <c r="AN57" s="334">
        <v>201337</v>
      </c>
      <c r="AO57" s="335">
        <v>49.2</v>
      </c>
      <c r="AP57" s="336">
        <v>114841</v>
      </c>
      <c r="AQ57" s="337">
        <v>-4.5</v>
      </c>
      <c r="AR57" s="338">
        <v>53.7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1180104</v>
      </c>
      <c r="AN58" s="342">
        <v>84498</v>
      </c>
      <c r="AO58" s="343">
        <v>27.7</v>
      </c>
      <c r="AP58" s="344">
        <v>51589</v>
      </c>
      <c r="AQ58" s="345">
        <v>-13</v>
      </c>
      <c r="AR58" s="346">
        <v>40.700000000000003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2984996</v>
      </c>
      <c r="AN59" s="334">
        <v>219114</v>
      </c>
      <c r="AO59" s="335">
        <v>8.8000000000000007</v>
      </c>
      <c r="AP59" s="336">
        <v>124145</v>
      </c>
      <c r="AQ59" s="337">
        <v>8.1</v>
      </c>
      <c r="AR59" s="338">
        <v>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646430</v>
      </c>
      <c r="AN60" s="342">
        <v>47451</v>
      </c>
      <c r="AO60" s="343">
        <v>-43.8</v>
      </c>
      <c r="AP60" s="344">
        <v>54761</v>
      </c>
      <c r="AQ60" s="345">
        <v>6.1</v>
      </c>
      <c r="AR60" s="346">
        <v>-49.9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2383870</v>
      </c>
      <c r="AN61" s="349">
        <v>167326</v>
      </c>
      <c r="AO61" s="350">
        <v>15.1</v>
      </c>
      <c r="AP61" s="351">
        <v>114228</v>
      </c>
      <c r="AQ61" s="352">
        <v>3.5</v>
      </c>
      <c r="AR61" s="338">
        <v>11.6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872551</v>
      </c>
      <c r="AN62" s="342">
        <v>60977</v>
      </c>
      <c r="AO62" s="343">
        <v>-0.7</v>
      </c>
      <c r="AP62" s="344">
        <v>54395</v>
      </c>
      <c r="AQ62" s="345">
        <v>-0.2</v>
      </c>
      <c r="AR62" s="346">
        <v>-0.5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lkS/A439+vyH1RR1CVNo4yERCBTEBIEGKmYVoPB0KqplYfcj82M8yb7s4esOAi0QJLrLj2UP6Pz7LavZGCD8g==" saltValue="gyudI7u0jM5xR8NNCCFf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1" spans="125:125" ht="13.5" hidden="1" customHeight="1" x14ac:dyDescent="0.15">
      <c r="DU121" s="259"/>
    </row>
  </sheetData>
  <sheetProtection algorithmName="SHA-512" hashValue="p6Uu8A9r/0If2pe56kPJiYGq6yAiZBl2xQDP+auCpma+nDVh/YtTKnXxBljRlmN4MSFJQl05a3KSgtmQYKqKLw==" saltValue="+tct8y/ESrHL5n9Y3nS9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LgvgMRhsdkHYvZn62wMz2fcU/EXalOMhfL9fd5WB9K/csxzvQKEZ7pgeNwoNaWJ7r0utHhTNpwvko5oYqinxbQ==" saltValue="JS516s9h7k2CmAzedtxY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13.84</v>
      </c>
      <c r="G47" s="12">
        <v>15.68</v>
      </c>
      <c r="H47" s="12">
        <v>11.58</v>
      </c>
      <c r="I47" s="12">
        <v>13.65</v>
      </c>
      <c r="J47" s="13">
        <v>20.8</v>
      </c>
    </row>
    <row r="48" spans="2:10" ht="57.75" customHeight="1" x14ac:dyDescent="0.15">
      <c r="B48" s="14"/>
      <c r="C48" s="1141" t="s">
        <v>4</v>
      </c>
      <c r="D48" s="1141"/>
      <c r="E48" s="1142"/>
      <c r="F48" s="15">
        <v>1.86</v>
      </c>
      <c r="G48" s="16">
        <v>3.62</v>
      </c>
      <c r="H48" s="16">
        <v>5.22</v>
      </c>
      <c r="I48" s="16">
        <v>11.46</v>
      </c>
      <c r="J48" s="17">
        <v>13.34</v>
      </c>
    </row>
    <row r="49" spans="2:10" ht="57.75" customHeight="1" thickBot="1" x14ac:dyDescent="0.2">
      <c r="B49" s="18"/>
      <c r="C49" s="1143" t="s">
        <v>5</v>
      </c>
      <c r="D49" s="1143"/>
      <c r="E49" s="1144"/>
      <c r="F49" s="19" t="s">
        <v>556</v>
      </c>
      <c r="G49" s="20">
        <v>2.3199999999999998</v>
      </c>
      <c r="H49" s="20" t="s">
        <v>557</v>
      </c>
      <c r="I49" s="20">
        <v>5.93</v>
      </c>
      <c r="J49" s="21">
        <v>0.15</v>
      </c>
    </row>
    <row r="50" spans="2:10" x14ac:dyDescent="0.15"/>
  </sheetData>
  <sheetProtection algorithmName="SHA-512" hashValue="gn0zCwfaVNFimbyofjcNMnyMHPc4OfD7tPncgTSxAoQ72yIM3g4Y+9fIij73ZFWVSdeZyQ9jBab0164BlDiheg==" saltValue="5DR1D2CBmvQyhp37Utca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2024-03-19T01:42:14Z</cp:lastPrinted>
  <dcterms:created xsi:type="dcterms:W3CDTF">2024-03-14T04:42:47Z</dcterms:created>
  <dcterms:modified xsi:type="dcterms:W3CDTF">2024-03-27T02:59:59Z</dcterms:modified>
  <cp:category/>
</cp:coreProperties>
</file>