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80\Desktop\231012〆切　令和３年度財政状況資料集の作成について（2回目・地方公会計関係）\作業用\"/>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C36" i="10"/>
  <c r="C35" i="10"/>
  <c r="BW34" i="10"/>
  <c r="BW35" i="10" s="1"/>
  <c r="C34" i="10"/>
  <c r="BW36" i="10" l="1"/>
  <c r="BW37" i="10" s="1"/>
  <c r="BW38" i="10" s="1"/>
  <c r="CO34" i="10"/>
  <c r="CO35" i="10" s="1"/>
  <c r="CO36" i="10" s="1"/>
  <c r="CO37" i="10" s="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 r="BE35" i="10" s="1"/>
</calcChain>
</file>

<file path=xl/sharedStrings.xml><?xml version="1.0" encoding="utf-8"?>
<sst xmlns="http://schemas.openxmlformats.org/spreadsheetml/2006/main" count="1122" uniqueCount="613">
  <si>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</si>
  <si>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</si>
  <si>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</si>
  <si>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</si>
  <si>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</si>
  <si>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</si>
  <si>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</si>
  <si>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</si>
  <si>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</si>
  <si>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</si>
  <si>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</si>
  <si>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</si>
  <si>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</si>
  <si>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</si>
  <si>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</si>
  <si>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</si>
  <si>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</si>
  <si>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</si>
  <si>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</si>
  <si>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</si>
  <si>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</si>
  <si>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</si>
  <si>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</si>
  <si>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</si>
  <si>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</si>
  <si>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</si>
  <si>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</si>
  <si>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</si>
  <si>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</si>
  <si>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</si>
  <si>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</si>
  <si>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</si>
  <si>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</si>
  <si>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</si>
  <si>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</si>
  <si>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</si>
  <si>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</si>
  <si>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</si>
  <si>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</si>
  <si>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</si>
  <si>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</si>
  <si>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</si>
  <si>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</si>
  <si>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</si>
  <si>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</si>
  <si>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</si>
  <si>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</si>
  <si>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</si>
  <si>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</si>
  <si>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</si>
  <si>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</si>
  <si>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</si>
  <si>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</si>
  <si>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</si>
  <si>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</si>
  <si>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</si>
  <si>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</si>
  <si>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</si>
  <si>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</si>
  <si>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</si>
  <si>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</si>
  <si>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</si>
  <si>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</si>
  <si>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</si>
  <si>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</si>
  <si>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</si>
  <si>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</si>
  <si>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</si>
  <si>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</si>
  <si>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</si>
  <si>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</si>
  <si>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</si>
  <si>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</si>
  <si>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</si>
  <si>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</si>
  <si>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</si>
  <si>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</si>
  <si>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</si>
  <si>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</si>
  <si>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</si>
  <si>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</si>
  <si>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</si>
  <si>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</si>
  <si>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</si>
  <si>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</si>
  <si>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</si>
  <si>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</si>
  <si>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</si>
  <si>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</si>
  <si>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</si>
  <si>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</si>
  <si>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</si>
  <si>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</si>
  <si>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</si>
  <si>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</si>
  <si>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</si>
  <si>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</si>
  <si>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</si>
  <si>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</si>
  <si>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</si>
  <si>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</si>
  <si>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</si>
  <si>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</si>
  <si>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</si>
  <si>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</si>
  <si>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</si>
  <si>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</si>
  <si>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</si>
  <si>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</si>
  <si>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</si>
  <si>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</si>
  <si>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</si>
  <si>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</si>
  <si>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</si>
  <si>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</si>
  <si>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</si>
  <si>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</si>
  <si>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</si>
  <si>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</si>
  <si>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</si>
  <si>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</si>
  <si>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</si>
  <si>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</si>
  <si>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</si>
  <si>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</si>
  <si>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</si>
  <si>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</si>
  <si>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</si>
  <si>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</si>
  <si>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</si>
  <si>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</si>
  <si>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</si>
  <si>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</si>
  <si>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</si>
  <si>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</si>
  <si>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</si>
  <si>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</si>
  <si>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</si>
  <si>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</si>
  <si>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</si>
  <si>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</si>
  <si>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</si>
  <si>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</si>
  <si>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</si>
  <si>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</si>
  <si>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</si>
  <si>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</si>
  <si>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</si>
  <si>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</si>
  <si>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</si>
  <si>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</si>
  <si>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</si>
  <si>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</si>
  <si>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</si>
  <si>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</si>
  <si>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</si>
  <si>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</si>
  <si>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</si>
  <si>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</si>
  <si>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</si>
  <si>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</si>
  <si>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</si>
  <si>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</si>
  <si>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</si>
  <si>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</si>
  <si>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</si>
  <si>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</si>
  <si>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</si>
  <si>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</si>
  <si>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</si>
  <si>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</si>
  <si>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</si>
  <si>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</si>
  <si>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</si>
  <si>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</si>
  <si>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</si>
  <si>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</si>
  <si>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</si>
  <si>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</si>
  <si>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</si>
  <si>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</si>
  <si>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</si>
  <si>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</si>
  <si>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</si>
  <si>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</si>
  <si>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</si>
  <si>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</si>
  <si>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</si>
  <si>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</si>
  <si>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</si>
  <si>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</si>
  <si>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</si>
  <si>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</si>
  <si>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</si>
  <si>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</si>
  <si>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</si>
  <si>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</si>
  <si>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</si>
  <si>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</si>
  <si>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</si>
  <si>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</si>
  <si>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</si>
  <si>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</si>
  <si>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</si>
  <si>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</si>
  <si>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</si>
  <si>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</si>
  <si>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</si>
  <si>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</si>
  <si>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</si>
  <si>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</si>
  <si>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</si>
  <si>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</si>
  <si>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</si>
  <si>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</si>
  <si>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</si>
  <si>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</si>
  <si>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熊本県山都町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</si>
  <si>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</si>
  <si>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</si>
  <si>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</si>
  <si>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</si>
  <si>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</si>
  <si>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</si>
  <si>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</si>
  <si>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</si>
  <si>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</si>
  <si>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</si>
  <si>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</si>
  <si>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</si>
  <si>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</si>
  <si>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</si>
  <si>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</si>
  <si>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</si>
  <si>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</si>
  <si>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</si>
  <si>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</si>
  <si>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</si>
  <si>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</si>
  <si>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</si>
  <si>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</si>
  <si>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</si>
  <si>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</si>
  <si>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</si>
  <si>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</si>
  <si>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</si>
  <si>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</si>
  <si>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</si>
  <si>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</si>
  <si>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</si>
  <si>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</si>
  <si>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</si>
  <si>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</si>
  <si>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</si>
  <si>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</si>
  <si>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</si>
  <si>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</si>
  <si>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</si>
  <si>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</si>
  <si>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</si>
  <si>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</si>
  <si>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</si>
  <si>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</si>
  <si>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</si>
  <si>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</si>
  <si>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</si>
  <si>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</si>
  <si>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</si>
  <si>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</si>
  <si>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</si>
  <si>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</si>
  <si>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</si>
  <si>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</si>
  <si>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</si>
  <si>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</si>
  <si>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</si>
  <si>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</si>
  <si>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</si>
  <si>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</si>
  <si>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</si>
  <si>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</si>
  <si>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</si>
  <si>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</si>
  <si>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</si>
  <si>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</si>
  <si>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</si>
  <si>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</si>
  <si>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</si>
  <si>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</si>
  <si>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</si>
  <si>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</si>
  <si>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</si>
  <si>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</si>
  <si>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</si>
  <si>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</si>
  <si>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</si>
  <si>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</si>
  <si>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</si>
  <si>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</si>
  <si>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</si>
  <si>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</si>
  <si>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</si>
  <si>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</si>
  <si>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</si>
  <si>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</si>
  <si>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</si>
  <si>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</si>
  <si>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</si>
  <si>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</si>
  <si>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</si>
  <si>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</si>
  <si>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</si>
  <si>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</si>
  <si>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</si>
  <si>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</si>
  <si>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</si>
  <si>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</si>
  <si>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</si>
  <si>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</si>
  <si>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</si>
  <si>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</si>
  <si>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</si>
  <si>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</si>
  <si>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</si>
  <si>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</si>
  <si>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</si>
  <si>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</si>
  <si>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</si>
  <si>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</si>
  <si>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</si>
  <si>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</si>
  <si>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</si>
  <si>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</si>
  <si>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</si>
  <si>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</si>
  <si>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</si>
  <si>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</si>
  <si>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</si>
  <si>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</si>
  <si>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</si>
  <si>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</si>
  <si>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</si>
  <si>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</si>
  <si>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</si>
  <si>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</si>
  <si>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</si>
  <si>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</si>
  <si>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</si>
  <si>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</si>
  <si>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</si>
  <si>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</si>
  <si>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</si>
  <si>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</si>
  <si>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</si>
  <si>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</si>
  <si>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</si>
  <si>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</si>
  <si>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</si>
  <si>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</si>
  <si>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</si>
  <si>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</si>
  <si>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</si>
  <si>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</si>
  <si>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</si>
  <si>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</si>
  <si>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</si>
  <si>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</si>
  <si>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</si>
  <si>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</si>
  <si>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</si>
  <si>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</si>
  <si>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</si>
  <si>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</si>
  <si>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熊本県山都町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</si>
  <si>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</si>
  <si>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</si>
  <si>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</si>
  <si>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</si>
  <si>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</si>
  <si>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</si>
  <si>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</si>
  <si>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</si>
  <si>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</si>
  <si>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</si>
  <si>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</si>
  <si>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</si>
  <si>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</si>
  <si>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</si>
  <si>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</si>
  <si>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</si>
  <si>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</si>
  <si>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</si>
  <si>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</si>
  <si>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</si>
  <si>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</si>
  <si>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</si>
  <si>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</si>
  <si>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</si>
  <si>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</si>
  <si>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</si>
  <si>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</si>
  <si>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</si>
  <si>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</si>
  <si>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</si>
  <si>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</si>
  <si>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</si>
  <si>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</si>
  <si>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山都町国民健康保険特別会計</t>
    <phoneticPr fontId="5"/>
  </si>
  <si>
    <t>山都町介護保険特別会計</t>
    <phoneticPr fontId="5"/>
  </si>
  <si>
    <t>山都町後期高齢者医療特別会計</t>
    <phoneticPr fontId="5"/>
  </si>
  <si>
    <t>山都町水道事業会計</t>
    <phoneticPr fontId="5"/>
  </si>
  <si>
    <t>法適用企業</t>
    <phoneticPr fontId="5"/>
  </si>
  <si>
    <t>山都町病院事業会計</t>
    <phoneticPr fontId="5"/>
  </si>
  <si>
    <t>山都町簡易水道特別会計</t>
    <phoneticPr fontId="5"/>
  </si>
  <si>
    <t>法非適用企業</t>
    <phoneticPr fontId="5"/>
  </si>
  <si>
    <t>山都町国民宿舎特別会計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</si>
  <si>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</si>
  <si>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</si>
  <si>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</si>
  <si>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</si>
  <si>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</si>
  <si>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</si>
  <si>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</si>
  <si>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</si>
  <si>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</si>
  <si>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</si>
  <si>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</si>
  <si>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</si>
  <si>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</si>
  <si>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</si>
  <si>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</si>
  <si>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</si>
  <si>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</si>
  <si>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</si>
  <si>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</si>
  <si>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</si>
  <si>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</si>
  <si>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</si>
  <si>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</si>
  <si>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</si>
  <si>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</si>
  <si>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</si>
  <si>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</si>
  <si>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</si>
  <si>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</si>
  <si>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</si>
  <si>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</si>
  <si>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</si>
  <si>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</si>
  <si>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</si>
  <si>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</si>
  <si>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</si>
  <si>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</si>
  <si>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</si>
  <si>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</si>
  <si>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</si>
  <si>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</si>
  <si>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</si>
  <si>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</si>
  <si>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</si>
  <si>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</si>
  <si>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</si>
  <si>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</si>
  <si>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</si>
  <si>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</si>
  <si>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</si>
  <si>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</si>
  <si>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</si>
  <si>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</si>
  <si>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</si>
  <si>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</si>
  <si>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</si>
  <si>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</si>
  <si>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</si>
  <si>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</si>
  <si>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山都町水道事業会計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</si>
  <si>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</si>
  <si>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</si>
  <si>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山都町病院事業会計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</si>
  <si>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</si>
  <si>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山都町介護保険特別会計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</si>
  <si>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</si>
  <si>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</si>
  <si>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</si>
  <si>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</si>
  <si>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</si>
  <si>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</si>
  <si>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</si>
  <si>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</si>
  <si>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</si>
  <si>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</si>
  <si>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</si>
  <si>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</si>
  <si>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</si>
  <si>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</si>
  <si>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</si>
  <si>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</si>
  <si>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</si>
  <si>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</si>
  <si>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</si>
  <si>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</si>
  <si>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</si>
  <si>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</si>
  <si>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</si>
  <si>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</si>
  <si>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</si>
  <si>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</si>
  <si>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</si>
  <si>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</si>
  <si>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</si>
  <si>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</si>
  <si>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</si>
  <si>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</si>
  <si>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</si>
  <si>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</si>
  <si>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</si>
  <si>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</si>
  <si>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</si>
  <si>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</si>
  <si>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</si>
  <si>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</si>
  <si>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</si>
  <si>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</si>
  <si>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</si>
  <si>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</si>
  <si>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</si>
  <si>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</si>
  <si>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</si>
  <si>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</si>
  <si>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</si>
  <si>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</si>
  <si>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</si>
  <si>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</si>
  <si>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</si>
  <si>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</si>
  <si>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</si>
  <si>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</si>
  <si>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</si>
  <si>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</si>
  <si>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</si>
  <si>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</si>
  <si>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</si>
  <si>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</si>
  <si>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</si>
  <si>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</si>
  <si>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</si>
  <si>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</si>
  <si>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</si>
  <si>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</si>
  <si>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</si>
  <si>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</si>
  <si>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</si>
  <si>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</si>
  <si>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</si>
  <si>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</si>
  <si>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</si>
  <si>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</si>
  <si>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</si>
  <si>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</si>
  <si>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</si>
  <si>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</si>
  <si>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</si>
  <si>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</si>
  <si>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</si>
  <si>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6.50</t>
  </si>
  <si>
    <t>▲ 3.61</t>
  </si>
  <si>
    <t>山都町病院事業会計</t>
  </si>
  <si>
    <t>一般会計</t>
  </si>
  <si>
    <t>山都町水道事業会計</t>
  </si>
  <si>
    <t>山都町介護保険特別会計</t>
  </si>
  <si>
    <t>山都町国民健康保険特別会計</t>
  </si>
  <si>
    <t>山都町国民宿舎特別会計</t>
  </si>
  <si>
    <t>山都町後期高齢者医療特別会計</t>
  </si>
  <si>
    <t>山都町簡易水道特別会計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</si>
  <si>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</si>
  <si>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</si>
  <si>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</si>
  <si>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</si>
  <si>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</si>
  <si>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</si>
  <si>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</si>
  <si>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</si>
  <si>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</si>
  <si>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株式会社まちづくりやべ</t>
    <rPh sb="0" eb="2">
      <t>カブシキ</t>
    </rPh>
    <rPh sb="2" eb="4">
      <t>カイシャ</t>
    </rPh>
    <phoneticPr fontId="2"/>
  </si>
  <si>
    <t>有限会社虹の通潤館</t>
    <rPh sb="0" eb="4">
      <t>ユウゲンガイシャ</t>
    </rPh>
    <rPh sb="4" eb="5">
      <t>ニジ</t>
    </rPh>
    <rPh sb="6" eb="9">
      <t>ツウジュンカン</t>
    </rPh>
    <phoneticPr fontId="2"/>
  </si>
  <si>
    <t>一般財団法人清和文楽の里協会</t>
    <rPh sb="0" eb="6">
      <t>イッパンザイダンホウジン</t>
    </rPh>
    <rPh sb="6" eb="10">
      <t>セイワブンラク</t>
    </rPh>
    <rPh sb="11" eb="14">
      <t>サトキョウカイ</t>
    </rPh>
    <phoneticPr fontId="2"/>
  </si>
  <si>
    <t>有限会社清和資源</t>
    <rPh sb="0" eb="4">
      <t>ユウゲンガイシャ</t>
    </rPh>
    <rPh sb="4" eb="6">
      <t>セイワ</t>
    </rPh>
    <rPh sb="6" eb="8">
      <t>シゲン</t>
    </rPh>
    <phoneticPr fontId="2"/>
  </si>
  <si>
    <t>熊本県市町村総合事務組合</t>
    <rPh sb="0" eb="3">
      <t>クマモトケン</t>
    </rPh>
    <rPh sb="3" eb="6">
      <t>シチョウソン</t>
    </rPh>
    <rPh sb="6" eb="12">
      <t>ソウゴウジムクミアイ</t>
    </rPh>
    <phoneticPr fontId="2"/>
  </si>
  <si>
    <t>上益城消防組合</t>
    <rPh sb="0" eb="3">
      <t>カミマシキ</t>
    </rPh>
    <rPh sb="3" eb="7">
      <t>ショウボウクミアイ</t>
    </rPh>
    <phoneticPr fontId="2"/>
  </si>
  <si>
    <t>上益城広域連合</t>
    <rPh sb="0" eb="3">
      <t>カミマシキ</t>
    </rPh>
    <rPh sb="3" eb="7">
      <t>コウイキレンゴウ</t>
    </rPh>
    <phoneticPr fontId="2"/>
  </si>
  <si>
    <t>熊本県後期高齢者広域連合（一般会計）</t>
    <rPh sb="0" eb="3">
      <t>クマモトケン</t>
    </rPh>
    <rPh sb="3" eb="8">
      <t>コウキコウレイシャ</t>
    </rPh>
    <rPh sb="8" eb="12">
      <t>コウイキレンゴウ</t>
    </rPh>
    <rPh sb="13" eb="17">
      <t>イッパンカイケイ</t>
    </rPh>
    <phoneticPr fontId="2"/>
  </si>
  <si>
    <t>熊本県後期高齢者広域連合（後期高齢者医療特別会計）</t>
    <rPh sb="13" eb="18">
      <t>コウキコウレイシャ</t>
    </rPh>
    <rPh sb="18" eb="24">
      <t>イリョウトクベツカイケイ</t>
    </rPh>
    <phoneticPr fontId="2"/>
  </si>
  <si>
    <t>特別会計（交通災害共済事業）分を含む</t>
    <rPh sb="0" eb="4">
      <t>トクベツカイケイ</t>
    </rPh>
    <rPh sb="5" eb="9">
      <t>コウツウサイガイ</t>
    </rPh>
    <rPh sb="9" eb="11">
      <t>キョウサイ</t>
    </rPh>
    <rPh sb="11" eb="13">
      <t>ジギョウ</t>
    </rPh>
    <rPh sb="14" eb="15">
      <t>ブン</t>
    </rPh>
    <rPh sb="16" eb="17">
      <t>フク</t>
    </rPh>
    <phoneticPr fontId="2"/>
  </si>
  <si>
    <t>公共施設整備基金</t>
  </si>
  <si>
    <t>ふるさと応援基金</t>
  </si>
  <si>
    <t>学校教育施設整備基金</t>
  </si>
  <si>
    <t>地域雇用創出基金</t>
  </si>
  <si>
    <t>森林環境整備基金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</si>
  <si>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</si>
  <si>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</si>
  <si>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</si>
  <si>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</si>
  <si>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</si>
  <si>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</si>
  <si>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</si>
  <si>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</si>
  <si>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</si>
  <si>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</si>
  <si>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</si>
  <si>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</si>
  <si>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</si>
  <si>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町村合併以降、起債の借入額が償還額を上回らないようにしてきた結果、将来負担比率は類似団体を大きく下回っている状況である。また、有形固定資産減価償却率も類似団体より低い状況である。
　しかしながら、現在、大型事業をいくつか同時に進めているため、今後は将来負担比率が高くなっていくことが予測される。
　また、有形固定資産減価償却率についても学校施設や公営住宅等においては類似団体を大きく上回っている状況であり、今後も公共施設等総合管理計画に基づき、老朽化対策に積極的に取り組んでいく。</t>
    <phoneticPr fontId="5"/>
  </si>
  <si>
    <t xml:space="preserve">　将来負担比率及び実質公債費比率については、類似団体と比較して低くなっている。これは、町村合併以降、起債の借入額が償還額を上回らないようにしてきたためである。
　しかしながら、現在は九州中央自動車道『山都通潤橋IC』の開通に向けて総合体育館の建設事業や道の駅整備事業等の大型事業をいくつか同時に進めており、地方債の借入額が償還額を大きく上回っている状況であることから、今後、将来負担比率及び実質公債費比率は高くなっていく見込みであ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</si>
</sst>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120302</c:v>
                </c:pt>
                <c:pt idx="4">
                  <c:v>114841</c:v>
                </c:pt>
              </c:numCache>
            </c:numRef>
          </c:val>
          <c:smooth val="0"/>
          <c:extLst xmlns:c16r2="http://schemas.microsoft.com/office/drawing/2015/06/chart">
            <c:ext xmlns:c16="http://schemas.microsoft.com/office/drawing/2014/chart" uri="{C3380CC4-5D6E-409C-BE32-E72D297353CC}">
              <c16:uniqueId val="{00000000-79E8-4C1B-8D51-23EB949178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122626</c:v>
                </c:pt>
                <c:pt idx="1">
                  <c:v>160280</c:v>
                </c:pt>
                <c:pt idx="2">
                  <c:v>120918</c:v>
                </c:pt>
                <c:pt idx="3">
                  <c:v>134979</c:v>
                </c:pt>
                <c:pt idx="4">
                  <c:v>201337</c:v>
                </c:pt>
              </c:numCache>
            </c:numRef>
          </c:val>
          <c:smooth val="0"/>
          <c:extLst xmlns:c16r2="http://schemas.microsoft.com/office/drawing/2015/06/chart">
            <c:ext xmlns:c16="http://schemas.microsoft.com/office/drawing/2014/chart" uri="{C3380CC4-5D6E-409C-BE32-E72D297353CC}">
              <c16:uniqueId val="{00000001-79E8-4C1B-8D51-23EB9491780D}"/>
            </c:ext>
          </c:extLst>
        </c:ser>
        <c:dLbls>
          <c:showLegendKey val="0"/>
          <c:showVal val="0"/>
          <c:showCatName val="0"/>
          <c:showSerName val="0"/>
          <c:showPercent val="0"/>
          <c:showBubbleSize val="0"/>
        </c:dLbls>
        <c:marker val="1"/>
        <c:smooth val="0"/>
        <c:axId val="423249560"/>
        <c:axId val="423251128"/>
      </c:lineChart>
      <c:catAx>
        <c:axId val="423249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251128"/>
        <c:crosses val="autoZero"/>
        <c:auto val="1"/>
        <c:lblAlgn val="ctr"/>
        <c:lblOffset val="100"/>
        <c:tickLblSkip val="1"/>
        <c:tickMarkSkip val="1"/>
        <c:noMultiLvlLbl val="0"/>
      </c:catAx>
      <c:valAx>
        <c:axId val="4232511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249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9.15</c:v>
                </c:pt>
                <c:pt idx="1">
                  <c:v>1.86</c:v>
                </c:pt>
                <c:pt idx="2">
                  <c:v>3.62</c:v>
                </c:pt>
                <c:pt idx="3">
                  <c:v>5.22</c:v>
                </c:pt>
                <c:pt idx="4">
                  <c:v>11.46</c:v>
                </c:pt>
              </c:numCache>
            </c:numRef>
          </c:val>
          <c:extLst xmlns:c16r2="http://schemas.microsoft.com/office/drawing/2015/06/chart">
            <c:ext xmlns:c16="http://schemas.microsoft.com/office/drawing/2014/chart" uri="{C3380CC4-5D6E-409C-BE32-E72D297353CC}">
              <c16:uniqueId val="{00000000-A64D-4BAD-9C41-8C8EB7F806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7.76</c:v>
                </c:pt>
                <c:pt idx="1">
                  <c:v>13.84</c:v>
                </c:pt>
                <c:pt idx="2">
                  <c:v>15.68</c:v>
                </c:pt>
                <c:pt idx="3">
                  <c:v>11.58</c:v>
                </c:pt>
                <c:pt idx="4">
                  <c:v>13.65</c:v>
                </c:pt>
              </c:numCache>
            </c:numRef>
          </c:val>
          <c:extLst xmlns:c16r2="http://schemas.microsoft.com/office/drawing/2015/06/chart">
            <c:ext xmlns:c16="http://schemas.microsoft.com/office/drawing/2014/chart" uri="{C3380CC4-5D6E-409C-BE32-E72D297353CC}">
              <c16:uniqueId val="{00000001-A64D-4BAD-9C41-8C8EB7F80641}"/>
            </c:ext>
          </c:extLst>
        </c:ser>
        <c:dLbls>
          <c:showLegendKey val="0"/>
          <c:showVal val="0"/>
          <c:showCatName val="0"/>
          <c:showSerName val="0"/>
          <c:showPercent val="0"/>
          <c:showBubbleSize val="0"/>
        </c:dLbls>
        <c:gapWidth val="250"/>
        <c:overlap val="100"/>
        <c:axId val="423314440"/>
        <c:axId val="406731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2.2999999999999998</c:v>
                </c:pt>
                <c:pt idx="1">
                  <c:v>-6.5</c:v>
                </c:pt>
                <c:pt idx="2">
                  <c:v>2.3199999999999998</c:v>
                </c:pt>
                <c:pt idx="3">
                  <c:v>-3.61</c:v>
                </c:pt>
                <c:pt idx="4">
                  <c:v>5.93</c:v>
                </c:pt>
              </c:numCache>
            </c:numRef>
          </c:val>
          <c:smooth val="0"/>
          <c:extLst xmlns:c16r2="http://schemas.microsoft.com/office/drawing/2015/06/chart">
            <c:ext xmlns:c16="http://schemas.microsoft.com/office/drawing/2014/chart" uri="{C3380CC4-5D6E-409C-BE32-E72D297353CC}">
              <c16:uniqueId val="{00000002-A64D-4BAD-9C41-8C8EB7F80641}"/>
            </c:ext>
          </c:extLst>
        </c:ser>
        <c:dLbls>
          <c:showLegendKey val="0"/>
          <c:showVal val="0"/>
          <c:showCatName val="0"/>
          <c:showSerName val="0"/>
          <c:showPercent val="0"/>
          <c:showBubbleSize val="0"/>
        </c:dLbls>
        <c:marker val="1"/>
        <c:smooth val="0"/>
        <c:axId val="423314440"/>
        <c:axId val="406731472"/>
      </c:lineChart>
      <c:catAx>
        <c:axId val="42331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731472"/>
        <c:crosses val="autoZero"/>
        <c:auto val="1"/>
        <c:lblAlgn val="ctr"/>
        <c:lblOffset val="100"/>
        <c:tickLblSkip val="1"/>
        <c:tickMarkSkip val="1"/>
        <c:noMultiLvlLbl val="0"/>
      </c:catAx>
      <c:valAx>
        <c:axId val="40673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14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21C-4BD9-B0E1-DF7213FF08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21C-4BD9-B0E1-DF7213FF08C8}"/>
            </c:ext>
          </c:extLst>
        </c:ser>
        <c:ser>
          <c:idx val="2"/>
          <c:order val="2"/>
          <c:tx>
            <c:strRef>
              <c:f>データシート!$A$29</c:f>
              <c:strCache>
                <c:ptCount val="1"/>
                <c:pt idx="0">
                  <c:v>山都町簡易水道特別会計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0.16</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21C-4BD9-B0E1-DF7213FF08C8}"/>
            </c:ext>
          </c:extLst>
        </c:ser>
        <c:ser>
          <c:idx val="3"/>
          <c:order val="3"/>
          <c:tx>
            <c:strRef>
              <c:f>データシート!$A$30</c:f>
              <c:strCache>
                <c:ptCount val="1"/>
                <c:pt idx="0">
                  <c:v>山都町後期高齢者医療特別会計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0.05</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621C-4BD9-B0E1-DF7213FF08C8}"/>
            </c:ext>
          </c:extLst>
        </c:ser>
        <c:ser>
          <c:idx val="4"/>
          <c:order val="4"/>
          <c:tx>
            <c:strRef>
              <c:f>データシート!$A$31</c:f>
              <c:strCache>
                <c:ptCount val="1"/>
                <c:pt idx="0">
                  <c:v>山都町国民宿舎特別会計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0.14000000000000001</c:v>
                </c:pt>
                <c:pt idx="4">
                  <c:v>#N/A</c:v>
                </c:pt>
                <c:pt idx="5">
                  <c:v>0.14000000000000001</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621C-4BD9-B0E1-DF7213FF08C8}"/>
            </c:ext>
          </c:extLst>
        </c:ser>
        <c:ser>
          <c:idx val="5"/>
          <c:order val="5"/>
          <c:tx>
            <c:strRef>
              <c:f>データシート!$A$32</c:f>
              <c:strCache>
                <c:ptCount val="1"/>
                <c:pt idx="0">
                  <c:v>山都町国民健康保険特別会計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1.96</c:v>
                </c:pt>
                <c:pt idx="2">
                  <c:v>#N/A</c:v>
                </c:pt>
                <c:pt idx="3">
                  <c:v>1.2</c:v>
                </c:pt>
                <c:pt idx="4">
                  <c:v>#N/A</c:v>
                </c:pt>
                <c:pt idx="5">
                  <c:v>2.29</c:v>
                </c:pt>
                <c:pt idx="6">
                  <c:v>#N/A</c:v>
                </c:pt>
                <c:pt idx="7">
                  <c:v>1.66</c:v>
                </c:pt>
                <c:pt idx="8">
                  <c:v>#N/A</c:v>
                </c:pt>
                <c:pt idx="9">
                  <c:v>0.89</c:v>
                </c:pt>
              </c:numCache>
            </c:numRef>
          </c:val>
          <c:extLst xmlns:c16r2="http://schemas.microsoft.com/office/drawing/2015/06/chart">
            <c:ext xmlns:c16="http://schemas.microsoft.com/office/drawing/2014/chart" uri="{C3380CC4-5D6E-409C-BE32-E72D297353CC}">
              <c16:uniqueId val="{00000005-621C-4BD9-B0E1-DF7213FF08C8}"/>
            </c:ext>
          </c:extLst>
        </c:ser>
        <c:ser>
          <c:idx val="6"/>
          <c:order val="6"/>
          <c:tx>
            <c:strRef>
              <c:f>データシート!$A$33</c:f>
              <c:strCache>
                <c:ptCount val="1"/>
                <c:pt idx="0">
                  <c:v>山都町介護保険特別会計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1.46</c:v>
                </c:pt>
                <c:pt idx="2">
                  <c:v>#N/A</c:v>
                </c:pt>
                <c:pt idx="3">
                  <c:v>1.74</c:v>
                </c:pt>
                <c:pt idx="4">
                  <c:v>#N/A</c:v>
                </c:pt>
                <c:pt idx="5">
                  <c:v>1.2</c:v>
                </c:pt>
                <c:pt idx="6">
                  <c:v>#N/A</c:v>
                </c:pt>
                <c:pt idx="7">
                  <c:v>0.81</c:v>
                </c:pt>
                <c:pt idx="8">
                  <c:v>#N/A</c:v>
                </c:pt>
                <c:pt idx="9">
                  <c:v>1.8</c:v>
                </c:pt>
              </c:numCache>
            </c:numRef>
          </c:val>
          <c:extLst xmlns:c16r2="http://schemas.microsoft.com/office/drawing/2015/06/chart">
            <c:ext xmlns:c16="http://schemas.microsoft.com/office/drawing/2014/chart" uri="{C3380CC4-5D6E-409C-BE32-E72D297353CC}">
              <c16:uniqueId val="{00000006-621C-4BD9-B0E1-DF7213FF08C8}"/>
            </c:ext>
          </c:extLst>
        </c:ser>
        <c:ser>
          <c:idx val="7"/>
          <c:order val="7"/>
          <c:tx>
            <c:strRef>
              <c:f>データシート!$A$34</c:f>
              <c:strCache>
                <c:ptCount val="1"/>
                <c:pt idx="0">
                  <c:v>山都町水道事業会計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2.73</c:v>
                </c:pt>
                <c:pt idx="2">
                  <c:v>#N/A</c:v>
                </c:pt>
                <c:pt idx="3">
                  <c:v>2.86</c:v>
                </c:pt>
                <c:pt idx="4">
                  <c:v>#N/A</c:v>
                </c:pt>
                <c:pt idx="5">
                  <c:v>2.88</c:v>
                </c:pt>
                <c:pt idx="6">
                  <c:v>#N/A</c:v>
                </c:pt>
                <c:pt idx="7">
                  <c:v>3.32</c:v>
                </c:pt>
                <c:pt idx="8">
                  <c:v>#N/A</c:v>
                </c:pt>
                <c:pt idx="9">
                  <c:v>3.62</c:v>
                </c:pt>
              </c:numCache>
            </c:numRef>
          </c:val>
          <c:extLst xmlns:c16r2="http://schemas.microsoft.com/office/drawing/2015/06/chart">
            <c:ext xmlns:c16="http://schemas.microsoft.com/office/drawing/2014/chart" uri="{C3380CC4-5D6E-409C-BE32-E72D297353CC}">
              <c16:uniqueId val="{00000007-621C-4BD9-B0E1-DF7213FF08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9.08</c:v>
                </c:pt>
                <c:pt idx="2">
                  <c:v>#N/A</c:v>
                </c:pt>
                <c:pt idx="3">
                  <c:v>1.86</c:v>
                </c:pt>
                <c:pt idx="4">
                  <c:v>#N/A</c:v>
                </c:pt>
                <c:pt idx="5">
                  <c:v>3.61</c:v>
                </c:pt>
                <c:pt idx="6">
                  <c:v>#N/A</c:v>
                </c:pt>
                <c:pt idx="7">
                  <c:v>5.21</c:v>
                </c:pt>
                <c:pt idx="8">
                  <c:v>#N/A</c:v>
                </c:pt>
                <c:pt idx="9">
                  <c:v>11.46</c:v>
                </c:pt>
              </c:numCache>
            </c:numRef>
          </c:val>
          <c:extLst xmlns:c16r2="http://schemas.microsoft.com/office/drawing/2015/06/chart">
            <c:ext xmlns:c16="http://schemas.microsoft.com/office/drawing/2014/chart" uri="{C3380CC4-5D6E-409C-BE32-E72D297353CC}">
              <c16:uniqueId val="{00000008-621C-4BD9-B0E1-DF7213FF08C8}"/>
            </c:ext>
          </c:extLst>
        </c:ser>
        <c:ser>
          <c:idx val="9"/>
          <c:order val="9"/>
          <c:tx>
            <c:strRef>
              <c:f>データシート!$A$36</c:f>
              <c:strCache>
                <c:ptCount val="1"/>
                <c:pt idx="0">
                  <c:v>山都町病院事業会計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12.08</c:v>
                </c:pt>
                <c:pt idx="2">
                  <c:v>#N/A</c:v>
                </c:pt>
                <c:pt idx="3">
                  <c:v>12.47</c:v>
                </c:pt>
                <c:pt idx="4">
                  <c:v>#N/A</c:v>
                </c:pt>
                <c:pt idx="5">
                  <c:v>12.78</c:v>
                </c:pt>
                <c:pt idx="6">
                  <c:v>#N/A</c:v>
                </c:pt>
                <c:pt idx="7">
                  <c:v>12.65</c:v>
                </c:pt>
                <c:pt idx="8">
                  <c:v>#N/A</c:v>
                </c:pt>
                <c:pt idx="9">
                  <c:v>17.54</c:v>
                </c:pt>
              </c:numCache>
            </c:numRef>
          </c:val>
          <c:extLst xmlns:c16r2="http://schemas.microsoft.com/office/drawing/2015/06/chart">
            <c:ext xmlns:c16="http://schemas.microsoft.com/office/drawing/2014/chart" uri="{C3380CC4-5D6E-409C-BE32-E72D297353CC}">
              <c16:uniqueId val="{00000009-621C-4BD9-B0E1-DF7213FF08C8}"/>
            </c:ext>
          </c:extLst>
        </c:ser>
        <c:dLbls>
          <c:showLegendKey val="0"/>
          <c:showVal val="0"/>
          <c:showCatName val="0"/>
          <c:showSerName val="0"/>
          <c:showPercent val="0"/>
          <c:showBubbleSize val="0"/>
        </c:dLbls>
        <c:gapWidth val="150"/>
        <c:overlap val="100"/>
        <c:axId val="425458512"/>
        <c:axId val="425460864"/>
      </c:barChart>
      <c:catAx>
        <c:axId val="42545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460864"/>
        <c:crosses val="autoZero"/>
        <c:auto val="1"/>
        <c:lblAlgn val="ctr"/>
        <c:lblOffset val="100"/>
        <c:tickLblSkip val="1"/>
        <c:tickMarkSkip val="1"/>
        <c:noMultiLvlLbl val="0"/>
      </c:catAx>
      <c:valAx>
        <c:axId val="42546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5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1073</c:v>
                </c:pt>
                <c:pt idx="5">
                  <c:v>1037</c:v>
                </c:pt>
                <c:pt idx="8">
                  <c:v>942</c:v>
                </c:pt>
                <c:pt idx="11">
                  <c:v>900</c:v>
                </c:pt>
                <c:pt idx="14">
                  <c:v>923</c:v>
                </c:pt>
              </c:numCache>
            </c:numRef>
          </c:val>
          <c:extLst xmlns:c16r2="http://schemas.microsoft.com/office/drawing/2015/06/chart">
            <c:ext xmlns:c16="http://schemas.microsoft.com/office/drawing/2014/chart" uri="{C3380CC4-5D6E-409C-BE32-E72D297353CC}">
              <c16:uniqueId val="{00000000-689E-4B4B-8806-EB18619095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1-689E-4B4B-8806-EB18619095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5</c:v>
                </c:pt>
                <c:pt idx="12">
                  <c:v>7</c:v>
                </c:pt>
              </c:numCache>
            </c:numRef>
          </c:val>
          <c:extLst xmlns:c16r2="http://schemas.microsoft.com/office/drawing/2015/06/chart">
            <c:ext xmlns:c16="http://schemas.microsoft.com/office/drawing/2014/chart" uri="{C3380CC4-5D6E-409C-BE32-E72D297353CC}">
              <c16:uniqueId val="{00000002-689E-4B4B-8806-EB18619095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39</c:v>
                </c:pt>
                <c:pt idx="6">
                  <c:v>38</c:v>
                </c:pt>
                <c:pt idx="9">
                  <c:v>38</c:v>
                </c:pt>
                <c:pt idx="12">
                  <c:v>36</c:v>
                </c:pt>
              </c:numCache>
            </c:numRef>
          </c:val>
          <c:extLst xmlns:c16r2="http://schemas.microsoft.com/office/drawing/2015/06/chart">
            <c:ext xmlns:c16="http://schemas.microsoft.com/office/drawing/2014/chart" uri="{C3380CC4-5D6E-409C-BE32-E72D297353CC}">
              <c16:uniqueId val="{00000003-689E-4B4B-8806-EB18619095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241</c:v>
                </c:pt>
                <c:pt idx="3">
                  <c:v>256</c:v>
                </c:pt>
                <c:pt idx="6">
                  <c:v>243</c:v>
                </c:pt>
                <c:pt idx="9">
                  <c:v>255</c:v>
                </c:pt>
                <c:pt idx="12">
                  <c:v>245</c:v>
                </c:pt>
              </c:numCache>
            </c:numRef>
          </c:val>
          <c:extLst xmlns:c16r2="http://schemas.microsoft.com/office/drawing/2015/06/chart">
            <c:ext xmlns:c16="http://schemas.microsoft.com/office/drawing/2014/chart" uri="{C3380CC4-5D6E-409C-BE32-E72D297353CC}">
              <c16:uniqueId val="{00000004-689E-4B4B-8806-EB18619095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89E-4B4B-8806-EB18619095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89E-4B4B-8806-EB18619095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1118</c:v>
                </c:pt>
                <c:pt idx="3">
                  <c:v>1037</c:v>
                </c:pt>
                <c:pt idx="6">
                  <c:v>948</c:v>
                </c:pt>
                <c:pt idx="9">
                  <c:v>932</c:v>
                </c:pt>
                <c:pt idx="12">
                  <c:v>915</c:v>
                </c:pt>
              </c:numCache>
            </c:numRef>
          </c:val>
          <c:extLst xmlns:c16r2="http://schemas.microsoft.com/office/drawing/2015/06/chart">
            <c:ext xmlns:c16="http://schemas.microsoft.com/office/drawing/2014/chart" uri="{C3380CC4-5D6E-409C-BE32-E72D297353CC}">
              <c16:uniqueId val="{00000007-689E-4B4B-8806-EB18619095AA}"/>
            </c:ext>
          </c:extLst>
        </c:ser>
        <c:dLbls>
          <c:showLegendKey val="0"/>
          <c:showVal val="0"/>
          <c:showCatName val="0"/>
          <c:showSerName val="0"/>
          <c:showPercent val="0"/>
          <c:showBubbleSize val="0"/>
        </c:dLbls>
        <c:gapWidth val="100"/>
        <c:overlap val="100"/>
        <c:axId val="425462824"/>
        <c:axId val="425460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320</c:v>
                </c:pt>
                <c:pt idx="2">
                  <c:v>#N/A</c:v>
                </c:pt>
                <c:pt idx="3">
                  <c:v>#N/A</c:v>
                </c:pt>
                <c:pt idx="4">
                  <c:v>295</c:v>
                </c:pt>
                <c:pt idx="5">
                  <c:v>#N/A</c:v>
                </c:pt>
                <c:pt idx="6">
                  <c:v>#N/A</c:v>
                </c:pt>
                <c:pt idx="7">
                  <c:v>288</c:v>
                </c:pt>
                <c:pt idx="8">
                  <c:v>#N/A</c:v>
                </c:pt>
                <c:pt idx="9">
                  <c:v>#N/A</c:v>
                </c:pt>
                <c:pt idx="10">
                  <c:v>331</c:v>
                </c:pt>
                <c:pt idx="11">
                  <c:v>#N/A</c:v>
                </c:pt>
                <c:pt idx="12">
                  <c:v>#N/A</c:v>
                </c:pt>
                <c:pt idx="13">
                  <c:v>281</c:v>
                </c:pt>
                <c:pt idx="14">
                  <c:v>#N/A</c:v>
                </c:pt>
              </c:numCache>
            </c:numRef>
          </c:val>
          <c:smooth val="0"/>
          <c:extLst xmlns:c16r2="http://schemas.microsoft.com/office/drawing/2015/06/chart">
            <c:ext xmlns:c16="http://schemas.microsoft.com/office/drawing/2014/chart" uri="{C3380CC4-5D6E-409C-BE32-E72D297353CC}">
              <c16:uniqueId val="{00000008-689E-4B4B-8806-EB18619095AA}"/>
            </c:ext>
          </c:extLst>
        </c:ser>
        <c:dLbls>
          <c:showLegendKey val="0"/>
          <c:showVal val="0"/>
          <c:showCatName val="0"/>
          <c:showSerName val="0"/>
          <c:showPercent val="0"/>
          <c:showBubbleSize val="0"/>
        </c:dLbls>
        <c:marker val="1"/>
        <c:smooth val="0"/>
        <c:axId val="425462824"/>
        <c:axId val="425460472"/>
      </c:lineChart>
      <c:catAx>
        <c:axId val="42546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460472"/>
        <c:crosses val="autoZero"/>
        <c:auto val="1"/>
        <c:lblAlgn val="ctr"/>
        <c:lblOffset val="100"/>
        <c:tickLblSkip val="1"/>
        <c:tickMarkSkip val="1"/>
        <c:noMultiLvlLbl val="0"/>
      </c:catAx>
      <c:valAx>
        <c:axId val="425460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6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9461</c:v>
                </c:pt>
                <c:pt idx="5">
                  <c:v>9201</c:v>
                </c:pt>
                <c:pt idx="8">
                  <c:v>9116</c:v>
                </c:pt>
                <c:pt idx="11">
                  <c:v>9005</c:v>
                </c:pt>
                <c:pt idx="14">
                  <c:v>8972</c:v>
                </c:pt>
              </c:numCache>
            </c:numRef>
          </c:val>
          <c:extLst xmlns:c16r2="http://schemas.microsoft.com/office/drawing/2015/06/chart">
            <c:ext xmlns:c16="http://schemas.microsoft.com/office/drawing/2014/chart" uri="{C3380CC4-5D6E-409C-BE32-E72D297353CC}">
              <c16:uniqueId val="{00000000-98C8-4741-970F-71F8A5AD20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c:v>
                </c:pt>
                <c:pt idx="5">
                  <c:v>22</c:v>
                </c:pt>
                <c:pt idx="8">
                  <c:v>18</c:v>
                </c:pt>
                <c:pt idx="11">
                  <c:v>15</c:v>
                </c:pt>
                <c:pt idx="14">
                  <c:v>10</c:v>
                </c:pt>
              </c:numCache>
            </c:numRef>
          </c:val>
          <c:extLst xmlns:c16r2="http://schemas.microsoft.com/office/drawing/2015/06/chart">
            <c:ext xmlns:c16="http://schemas.microsoft.com/office/drawing/2014/chart" uri="{C3380CC4-5D6E-409C-BE32-E72D297353CC}">
              <c16:uniqueId val="{00000001-98C8-4741-970F-71F8A5AD20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2200</c:v>
                </c:pt>
                <c:pt idx="5">
                  <c:v>2739</c:v>
                </c:pt>
                <c:pt idx="8">
                  <c:v>2844</c:v>
                </c:pt>
                <c:pt idx="11">
                  <c:v>2670</c:v>
                </c:pt>
                <c:pt idx="14">
                  <c:v>2921</c:v>
                </c:pt>
              </c:numCache>
            </c:numRef>
          </c:val>
          <c:extLst xmlns:c16r2="http://schemas.microsoft.com/office/drawing/2015/06/chart">
            <c:ext xmlns:c16="http://schemas.microsoft.com/office/drawing/2014/chart" uri="{C3380CC4-5D6E-409C-BE32-E72D297353CC}">
              <c16:uniqueId val="{00000002-98C8-4741-970F-71F8A5AD20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8C8-4741-970F-71F8A5AD20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8C8-4741-970F-71F8A5AD20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C8-4741-970F-71F8A5AD20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2057</c:v>
                </c:pt>
                <c:pt idx="3">
                  <c:v>1928</c:v>
                </c:pt>
                <c:pt idx="6">
                  <c:v>1863</c:v>
                </c:pt>
                <c:pt idx="9">
                  <c:v>1834</c:v>
                </c:pt>
                <c:pt idx="12">
                  <c:v>1560</c:v>
                </c:pt>
              </c:numCache>
            </c:numRef>
          </c:val>
          <c:extLst xmlns:c16r2="http://schemas.microsoft.com/office/drawing/2015/06/chart">
            <c:ext xmlns:c16="http://schemas.microsoft.com/office/drawing/2014/chart" uri="{C3380CC4-5D6E-409C-BE32-E72D297353CC}">
              <c16:uniqueId val="{00000006-98C8-4741-970F-71F8A5AD20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199</c:v>
                </c:pt>
                <c:pt idx="3">
                  <c:v>170</c:v>
                </c:pt>
                <c:pt idx="6">
                  <c:v>146</c:v>
                </c:pt>
                <c:pt idx="9">
                  <c:v>176</c:v>
                </c:pt>
                <c:pt idx="12">
                  <c:v>151</c:v>
                </c:pt>
              </c:numCache>
            </c:numRef>
          </c:val>
          <c:extLst xmlns:c16r2="http://schemas.microsoft.com/office/drawing/2015/06/chart">
            <c:ext xmlns:c16="http://schemas.microsoft.com/office/drawing/2014/chart" uri="{C3380CC4-5D6E-409C-BE32-E72D297353CC}">
              <c16:uniqueId val="{00000007-98C8-4741-970F-71F8A5AD20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2911</c:v>
                </c:pt>
                <c:pt idx="3">
                  <c:v>2869</c:v>
                </c:pt>
                <c:pt idx="6">
                  <c:v>2731</c:v>
                </c:pt>
                <c:pt idx="9">
                  <c:v>1968</c:v>
                </c:pt>
                <c:pt idx="12">
                  <c:v>1926</c:v>
                </c:pt>
              </c:numCache>
            </c:numRef>
          </c:val>
          <c:extLst xmlns:c16r2="http://schemas.microsoft.com/office/drawing/2015/06/chart">
            <c:ext xmlns:c16="http://schemas.microsoft.com/office/drawing/2014/chart" uri="{C3380CC4-5D6E-409C-BE32-E72D297353CC}">
              <c16:uniqueId val="{00000008-98C8-4741-970F-71F8A5AD20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8C8-4741-970F-71F8A5AD20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8801</c:v>
                </c:pt>
                <c:pt idx="3">
                  <c:v>8587</c:v>
                </c:pt>
                <c:pt idx="6">
                  <c:v>8266</c:v>
                </c:pt>
                <c:pt idx="9">
                  <c:v>8104</c:v>
                </c:pt>
                <c:pt idx="12">
                  <c:v>8417</c:v>
                </c:pt>
              </c:numCache>
            </c:numRef>
          </c:val>
          <c:extLst xmlns:c16r2="http://schemas.microsoft.com/office/drawing/2015/06/chart">
            <c:ext xmlns:c16="http://schemas.microsoft.com/office/drawing/2014/chart" uri="{C3380CC4-5D6E-409C-BE32-E72D297353CC}">
              <c16:uniqueId val="{0000000A-98C8-4741-970F-71F8A5AD2074}"/>
            </c:ext>
          </c:extLst>
        </c:ser>
        <c:dLbls>
          <c:showLegendKey val="0"/>
          <c:showVal val="0"/>
          <c:showCatName val="0"/>
          <c:showSerName val="0"/>
          <c:showPercent val="0"/>
          <c:showBubbleSize val="0"/>
        </c:dLbls>
        <c:gapWidth val="100"/>
        <c:overlap val="100"/>
        <c:axId val="425462040"/>
        <c:axId val="42546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2281</c:v>
                </c:pt>
                <c:pt idx="2">
                  <c:v>#N/A</c:v>
                </c:pt>
                <c:pt idx="3">
                  <c:v>#N/A</c:v>
                </c:pt>
                <c:pt idx="4">
                  <c:v>1591</c:v>
                </c:pt>
                <c:pt idx="5">
                  <c:v>#N/A</c:v>
                </c:pt>
                <c:pt idx="6">
                  <c:v>#N/A</c:v>
                </c:pt>
                <c:pt idx="7">
                  <c:v>1029</c:v>
                </c:pt>
                <c:pt idx="8">
                  <c:v>#N/A</c:v>
                </c:pt>
                <c:pt idx="9">
                  <c:v>#N/A</c:v>
                </c:pt>
                <c:pt idx="10">
                  <c:v>393</c:v>
                </c:pt>
                <c:pt idx="11">
                  <c:v>#N/A</c:v>
                </c:pt>
                <c:pt idx="12">
                  <c:v>#N/A</c:v>
                </c:pt>
                <c:pt idx="13">
                  <c:v>151</c:v>
                </c:pt>
                <c:pt idx="14">
                  <c:v>#N/A</c:v>
                </c:pt>
              </c:numCache>
            </c:numRef>
          </c:val>
          <c:smooth val="0"/>
          <c:extLst xmlns:c16r2="http://schemas.microsoft.com/office/drawing/2015/06/chart">
            <c:ext xmlns:c16="http://schemas.microsoft.com/office/drawing/2014/chart" uri="{C3380CC4-5D6E-409C-BE32-E72D297353CC}">
              <c16:uniqueId val="{0000000B-98C8-4741-970F-71F8A5AD2074}"/>
            </c:ext>
          </c:extLst>
        </c:ser>
        <c:dLbls>
          <c:showLegendKey val="0"/>
          <c:showVal val="0"/>
          <c:showCatName val="0"/>
          <c:showSerName val="0"/>
          <c:showPercent val="0"/>
          <c:showBubbleSize val="0"/>
        </c:dLbls>
        <c:marker val="1"/>
        <c:smooth val="0"/>
        <c:axId val="425462040"/>
        <c:axId val="425462432"/>
      </c:lineChart>
      <c:catAx>
        <c:axId val="425462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462432"/>
        <c:crosses val="autoZero"/>
        <c:auto val="1"/>
        <c:lblAlgn val="ctr"/>
        <c:lblOffset val="100"/>
        <c:tickLblSkip val="1"/>
        <c:tickMarkSkip val="1"/>
        <c:noMultiLvlLbl val="0"/>
      </c:catAx>
      <c:valAx>
        <c:axId val="42546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62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1116</c:v>
                </c:pt>
                <c:pt idx="1">
                  <c:v>853</c:v>
                </c:pt>
                <c:pt idx="2">
                  <c:v>1058</c:v>
                </c:pt>
              </c:numCache>
            </c:numRef>
          </c:val>
          <c:extLst xmlns:c16r2="http://schemas.microsoft.com/office/drawing/2015/06/chart">
            <c:ext xmlns:c16="http://schemas.microsoft.com/office/drawing/2014/chart" uri="{C3380CC4-5D6E-409C-BE32-E72D297353CC}">
              <c16:uniqueId val="{00000000-0E87-466A-B6FC-3ECB2741E5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316</c:v>
                </c:pt>
                <c:pt idx="1">
                  <c:v>315</c:v>
                </c:pt>
                <c:pt idx="2">
                  <c:v>315</c:v>
                </c:pt>
              </c:numCache>
            </c:numRef>
          </c:val>
          <c:extLst xmlns:c16r2="http://schemas.microsoft.com/office/drawing/2015/06/chart">
            <c:ext xmlns:c16="http://schemas.microsoft.com/office/drawing/2014/chart" uri="{C3380CC4-5D6E-409C-BE32-E72D297353CC}">
              <c16:uniqueId val="{00000001-0E87-466A-B6FC-3ECB2741E5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1192</c:v>
                </c:pt>
                <c:pt idx="1">
                  <c:v>1297</c:v>
                </c:pt>
                <c:pt idx="2">
                  <c:v>1225</c:v>
                </c:pt>
              </c:numCache>
            </c:numRef>
          </c:val>
          <c:extLst xmlns:c16r2="http://schemas.microsoft.com/office/drawing/2015/06/chart">
            <c:ext xmlns:c16="http://schemas.microsoft.com/office/drawing/2014/chart" uri="{C3380CC4-5D6E-409C-BE32-E72D297353CC}">
              <c16:uniqueId val="{00000002-0E87-466A-B6FC-3ECB2741E55D}"/>
            </c:ext>
          </c:extLst>
        </c:ser>
        <c:dLbls>
          <c:showLegendKey val="0"/>
          <c:showVal val="0"/>
          <c:showCatName val="0"/>
          <c:showSerName val="0"/>
          <c:showPercent val="0"/>
          <c:showBubbleSize val="0"/>
        </c:dLbls>
        <c:gapWidth val="120"/>
        <c:overlap val="100"/>
        <c:axId val="425463216"/>
        <c:axId val="425463608"/>
      </c:barChart>
      <c:catAx>
        <c:axId val="42546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5463608"/>
        <c:crosses val="autoZero"/>
        <c:auto val="1"/>
        <c:lblAlgn val="ctr"/>
        <c:lblOffset val="100"/>
        <c:tickLblSkip val="1"/>
        <c:tickMarkSkip val="1"/>
        <c:noMultiLvlLbl val="0"/>
      </c:catAx>
      <c:valAx>
        <c:axId val="425463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546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755-4F8E-94E3-CF59A1D9714B}"/>
                </c:ext>
                <c:ext xmlns:c15="http://schemas.microsoft.com/office/drawing/2012/chart" uri="{CE6537A1-D6FC-4f65-9D91-7224C49458BB}">
                  <c15:layout/>
                  <c15:dlblFieldTable>
                    <c15:dlblFTEntry>
                      <c15:txfldGUID>{CCFFEE52-B423-4D7C-94C0-95EA7757346A}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755-4F8E-94E3-CF59A1D9714B}"/>
                </c:ext>
                <c:ext xmlns:c15="http://schemas.microsoft.com/office/drawing/2012/chart" uri="{CE6537A1-D6FC-4f65-9D91-7224C49458BB}">
                  <c15:dlblFieldTable>
                    <c15:dlblFTEntry>
                      <c15:txfldGUID>{9F4B865B-2BBA-4739-B742-2C5A7359A2D6}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755-4F8E-94E3-CF59A1D9714B}"/>
                </c:ext>
                <c:ext xmlns:c15="http://schemas.microsoft.com/office/drawing/2012/chart" uri="{CE6537A1-D6FC-4f65-9D91-7224C49458BB}">
                  <c15:dlblFieldTable>
                    <c15:dlblFTEntry>
                      <c15:txfldGUID>{6BCFFA9B-1091-45C0-A977-5B7CDEA2B567}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755-4F8E-94E3-CF59A1D9714B}"/>
                </c:ext>
                <c:ext xmlns:c15="http://schemas.microsoft.com/office/drawing/2012/chart" uri="{CE6537A1-D6FC-4f65-9D91-7224C49458BB}">
                  <c15:dlblFieldTable>
                    <c15:dlblFTEntry>
                      <c15:txfldGUID>{EFF31E6B-1AC3-4D03-AA58-D6B13E56ABD9}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755-4F8E-94E3-CF59A1D9714B}"/>
                </c:ext>
                <c:ext xmlns:c15="http://schemas.microsoft.com/office/drawing/2012/chart" uri="{CE6537A1-D6FC-4f65-9D91-7224C49458BB}">
                  <c15:dlblFieldTable>
                    <c15:dlblFTEntry>
                      <c15:txfldGUID>{D09F171C-7FB1-4BBC-9E22-EFF5214A0944}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755-4F8E-94E3-CF59A1D9714B}"/>
                </c:ext>
                <c:ext xmlns:c15="http://schemas.microsoft.com/office/drawing/2012/chart" uri="{CE6537A1-D6FC-4f65-9D91-7224C49458BB}">
                  <c15:layout/>
                  <c15:dlblFieldTable>
                    <c15:dlblFTEntry>
                      <c15:txfldGUID>{489B925E-5379-45CE-A84D-87E165386268}</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755-4F8E-94E3-CF59A1D9714B}"/>
                </c:ext>
                <c:ext xmlns:c15="http://schemas.microsoft.com/office/drawing/2012/chart" uri="{CE6537A1-D6FC-4f65-9D91-7224C49458BB}">
                  <c15:layout/>
                  <c15:dlblFieldTable>
                    <c15:dlblFTEntry>
                      <c15:txfldGUID>{40B29359-CA11-46CD-98A1-F6D51174B8DE}</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755-4F8E-94E3-CF59A1D9714B}"/>
                </c:ext>
                <c:ext xmlns:c15="http://schemas.microsoft.com/office/drawing/2012/chart" uri="{CE6537A1-D6FC-4f65-9D91-7224C49458BB}">
                  <c15:layout/>
                  <c15:dlblFieldTable>
                    <c15:dlblFTEntry>
                      <c15:txfldGUID>{1EDC61F1-BE40-4894-B6F4-85C134F1B601}</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755-4F8E-94E3-CF59A1D9714B}"/>
                </c:ext>
                <c:ext xmlns:c15="http://schemas.microsoft.com/office/drawing/2012/chart" uri="{CE6537A1-D6FC-4f65-9D91-7224C49458BB}">
                  <c15:layout/>
                  <c15:dlblFieldTable>
                    <c15:dlblFTEntry>
                      <c15:txfldGUID>{047394D1-EDDB-444F-ADA5-09F9994B03B9}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55.7</c:v>
                </c:pt>
                <c:pt idx="16">
                  <c:v>56.7</c:v>
                </c:pt>
                <c:pt idx="24">
                  <c:v>57.4</c:v>
                </c:pt>
                <c:pt idx="32">
                  <c:v>57.8</c:v>
                </c:pt>
              </c:numCache>
            </c:numRef>
          </c:xVal>
          <c:yVal>
            <c:numRef>
              <c:f>公会計指標分析・財政指標組合せ分析表!$BP$51:$DC$51</c:f>
              <c:numCache>
                <c:formatCode>#,##0.0;"▲ "#,##0.0</c:formatCode>
                <c:ptCount val="40"/>
                <c:pt idx="0">
                  <c:v>35.700000000000003</c:v>
                </c:pt>
                <c:pt idx="8">
                  <c:v>25.5</c:v>
                </c:pt>
                <c:pt idx="16">
                  <c:v>16.600000000000001</c:v>
                </c:pt>
                <c:pt idx="24">
                  <c:v>6</c:v>
                </c:pt>
                <c:pt idx="32">
                  <c:v>2.2000000000000002</c:v>
                </c:pt>
              </c:numCache>
            </c:numRef>
          </c:yVal>
          <c:smooth val="0"/>
          <c:extLst xmlns:c16r2="http://schemas.microsoft.com/office/drawing/2015/06/chart">
            <c:ext xmlns:c16="http://schemas.microsoft.com/office/drawing/2014/chart" uri="{C3380CC4-5D6E-409C-BE32-E72D297353CC}">
              <c16:uniqueId val="{00000009-D755-4F8E-94E3-CF59A1D971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755-4F8E-94E3-CF59A1D9714B}"/>
                </c:ext>
                <c:ext xmlns:c15="http://schemas.microsoft.com/office/drawing/2012/chart" uri="{CE6537A1-D6FC-4f65-9D91-7224C49458BB}">
                  <c15:layout/>
                  <c15:dlblFieldTable>
                    <c15:dlblFTEntry>
                      <c15:txfldGUID>{152EF346-CDD8-432D-A9E5-045D54167081}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755-4F8E-94E3-CF59A1D9714B}"/>
                </c:ext>
                <c:ext xmlns:c15="http://schemas.microsoft.com/office/drawing/2012/chart" uri="{CE6537A1-D6FC-4f65-9D91-7224C49458BB}">
                  <c15:dlblFieldTable>
                    <c15:dlblFTEntry>
                      <c15:txfldGUID>{C6736872-EA4B-4466-99BB-A2512FDF0D0C}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755-4F8E-94E3-CF59A1D9714B}"/>
                </c:ext>
                <c:ext xmlns:c15="http://schemas.microsoft.com/office/drawing/2012/chart" uri="{CE6537A1-D6FC-4f65-9D91-7224C49458BB}">
                  <c15:dlblFieldTable>
                    <c15:dlblFTEntry>
                      <c15:txfldGUID>{62FD4272-3EFB-41CA-AB43-22174716C5E5}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755-4F8E-94E3-CF59A1D9714B}"/>
                </c:ext>
                <c:ext xmlns:c15="http://schemas.microsoft.com/office/drawing/2012/chart" uri="{CE6537A1-D6FC-4f65-9D91-7224C49458BB}">
                  <c15:dlblFieldTable>
                    <c15:dlblFTEntry>
                      <c15:txfldGUID>{CAB4F0DB-C8DF-4506-86CE-4EE5A9EEC5D3}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755-4F8E-94E3-CF59A1D9714B}"/>
                </c:ext>
                <c:ext xmlns:c15="http://schemas.microsoft.com/office/drawing/2012/chart" uri="{CE6537A1-D6FC-4f65-9D91-7224C49458BB}">
                  <c15:dlblFieldTable>
                    <c15:dlblFTEntry>
                      <c15:txfldGUID>{2DB395D9-164A-49D0-AC0B-3B13F11B826E}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755-4F8E-94E3-CF59A1D9714B}"/>
                </c:ext>
                <c:ext xmlns:c15="http://schemas.microsoft.com/office/drawing/2012/chart" uri="{CE6537A1-D6FC-4f65-9D91-7224C49458BB}">
                  <c15:layout/>
                  <c15:dlblFieldTable>
                    <c15:dlblFTEntry>
                      <c15:txfldGUID>{A07BE92D-3EDA-4A73-A7E3-39C263125467}</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755-4F8E-94E3-CF59A1D9714B}"/>
                </c:ext>
                <c:ext xmlns:c15="http://schemas.microsoft.com/office/drawing/2012/chart" uri="{CE6537A1-D6FC-4f65-9D91-7224C49458BB}">
                  <c15:layout/>
                  <c15:dlblFieldTable>
                    <c15:dlblFTEntry>
                      <c15:txfldGUID>{0EF01931-27D5-4ACE-9423-D3BF742E2452}</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755-4F8E-94E3-CF59A1D9714B}"/>
                </c:ext>
                <c:ext xmlns:c15="http://schemas.microsoft.com/office/drawing/2012/chart" uri="{CE6537A1-D6FC-4f65-9D91-7224C49458BB}">
                  <c15:layout/>
                  <c15:dlblFieldTable>
                    <c15:dlblFTEntry>
                      <c15:txfldGUID>{80E0E82C-010D-43D3-A979-2DE27FBE55C4}</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755-4F8E-94E3-CF59A1D9714B}"/>
                </c:ext>
                <c:ext xmlns:c15="http://schemas.microsoft.com/office/drawing/2012/chart" uri="{CE6537A1-D6FC-4f65-9D91-7224C49458BB}">
                  <c15:layout/>
                  <c15:dlblFieldTable>
                    <c15:dlblFTEntry>
                      <c15:txfldGUID>{E3828192-935D-441D-92E5-4EE16666B06D}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64.2</c:v>
                </c:pt>
                <c:pt idx="32">
                  <c:v>67</c:v>
                </c:pt>
              </c:numCache>
            </c:numRef>
          </c:xVal>
          <c:yVal>
            <c:numRef>
              <c:f>公会計指標分析・財政指標組合せ分析表!$BP$55:$DC$55</c:f>
              <c:numCache>
                <c:formatCode>#,##0.0;"▲ "#,##0.0</c:formatCode>
                <c:ptCount val="40"/>
                <c:pt idx="0">
                  <c:v>19.8</c:v>
                </c:pt>
                <c:pt idx="8">
                  <c:v>19.8</c:v>
                </c:pt>
                <c:pt idx="16">
                  <c:v>20</c:v>
                </c:pt>
                <c:pt idx="24">
                  <c:v>32.4</c:v>
                </c:pt>
                <c:pt idx="32">
                  <c:v>20</c:v>
                </c:pt>
              </c:numCache>
            </c:numRef>
          </c:yVal>
          <c:smooth val="0"/>
          <c:extLst xmlns:c16r2="http://schemas.microsoft.com/office/drawing/2015/06/chart">
            <c:ext xmlns:c16="http://schemas.microsoft.com/office/drawing/2014/chart" uri="{C3380CC4-5D6E-409C-BE32-E72D297353CC}">
              <c16:uniqueId val="{00000013-D755-4F8E-94E3-CF59A1D9714B}"/>
            </c:ext>
          </c:extLst>
        </c:ser>
        <c:dLbls>
          <c:showLegendKey val="0"/>
          <c:showVal val="1"/>
          <c:showCatName val="0"/>
          <c:showSerName val="0"/>
          <c:showPercent val="0"/>
          <c:showBubbleSize val="0"/>
        </c:dLbls>
        <c:axId val="522532408"/>
        <c:axId val="522530840"/>
      </c:scatterChart>
      <c:valAx>
        <c:axId val="522532408"/>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2530840"/>
        <c:crosses val="autoZero"/>
        <c:crossBetween val="midCat"/>
      </c:valAx>
      <c:valAx>
        <c:axId val="5225308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253240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74-41CE-A2A4-2642078F20B8}"/>
                </c:ext>
                <c:ext xmlns:c15="http://schemas.microsoft.com/office/drawing/2012/chart" uri="{CE6537A1-D6FC-4f65-9D91-7224C49458BB}">
                  <c15:layout/>
                  <c15:dlblFieldTable>
                    <c15:dlblFTEntry>
                      <c15:txfldGUID>{6AE1591F-C818-4918-9B65-2D91E4A0B89F}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74-41CE-A2A4-2642078F20B8}"/>
                </c:ext>
                <c:ext xmlns:c15="http://schemas.microsoft.com/office/drawing/2012/chart" uri="{CE6537A1-D6FC-4f65-9D91-7224C49458BB}">
                  <c15:dlblFieldTable>
                    <c15:dlblFTEntry>
                      <c15:txfldGUID>{9E2E0E51-788E-4A48-A106-3724078BD1A9}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74-41CE-A2A4-2642078F20B8}"/>
                </c:ext>
                <c:ext xmlns:c15="http://schemas.microsoft.com/office/drawing/2012/chart" uri="{CE6537A1-D6FC-4f65-9D91-7224C49458BB}">
                  <c15:dlblFieldTable>
                    <c15:dlblFTEntry>
                      <c15:txfldGUID>{2F8DFF5A-45CF-4597-8CCD-49228C765161}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74-41CE-A2A4-2642078F20B8}"/>
                </c:ext>
                <c:ext xmlns:c15="http://schemas.microsoft.com/office/drawing/2012/chart" uri="{CE6537A1-D6FC-4f65-9D91-7224C49458BB}">
                  <c15:dlblFieldTable>
                    <c15:dlblFTEntry>
                      <c15:txfldGUID>{2CF23B94-4E69-48EF-B956-FA40B800EA33}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74-41CE-A2A4-2642078F20B8}"/>
                </c:ext>
                <c:ext xmlns:c15="http://schemas.microsoft.com/office/drawing/2012/chart" uri="{CE6537A1-D6FC-4f65-9D91-7224C49458BB}">
                  <c15:dlblFieldTable>
                    <c15:dlblFTEntry>
                      <c15:txfldGUID>{73232A09-1B69-414F-AC76-9290F2294875}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74-41CE-A2A4-2642078F20B8}"/>
                </c:ext>
                <c:ext xmlns:c15="http://schemas.microsoft.com/office/drawing/2012/chart" uri="{CE6537A1-D6FC-4f65-9D91-7224C49458BB}">
                  <c15:layout/>
                  <c15:dlblFieldTable>
                    <c15:dlblFTEntry>
                      <c15:txfldGUID>{30A4DCED-CDCD-4F51-B5E3-4AD77F912107}</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74-41CE-A2A4-2642078F20B8}"/>
                </c:ext>
                <c:ext xmlns:c15="http://schemas.microsoft.com/office/drawing/2012/chart" uri="{CE6537A1-D6FC-4f65-9D91-7224C49458BB}">
                  <c15:layout/>
                  <c15:dlblFieldTable>
                    <c15:dlblFTEntry>
                      <c15:txfldGUID>{8702D489-588C-4BBB-8D21-50A3ECEAE276}</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74-41CE-A2A4-2642078F20B8}"/>
                </c:ext>
                <c:ext xmlns:c15="http://schemas.microsoft.com/office/drawing/2012/chart" uri="{CE6537A1-D6FC-4f65-9D91-7224C49458BB}">
                  <c15:layout/>
                  <c15:dlblFieldTable>
                    <c15:dlblFTEntry>
                      <c15:txfldGUID>{2B78AE98-5647-4F79-90AD-59E6A39879CD}</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74-41CE-A2A4-2642078F20B8}"/>
                </c:ext>
                <c:ext xmlns:c15="http://schemas.microsoft.com/office/drawing/2012/chart" uri="{CE6537A1-D6FC-4f65-9D91-7224C49458BB}">
                  <c15:layout/>
                  <c15:dlblFieldTable>
                    <c15:dlblFTEntry>
                      <c15:txfldGUID>{FB5E1E66-2E5C-41A1-A81D-F7A71D1A212E}</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5.3</c:v>
                </c:pt>
                <c:pt idx="16">
                  <c:v>4.8</c:v>
                </c:pt>
                <c:pt idx="24">
                  <c:v>4.8</c:v>
                </c:pt>
                <c:pt idx="32">
                  <c:v>4.5999999999999996</c:v>
                </c:pt>
              </c:numCache>
            </c:numRef>
          </c:xVal>
          <c:yVal>
            <c:numRef>
              <c:f>公会計指標分析・財政指標組合せ分析表!$BP$73:$DC$73</c:f>
              <c:numCache>
                <c:formatCode>#,##0.0;"▲ "#,##0.0</c:formatCode>
                <c:ptCount val="40"/>
                <c:pt idx="0">
                  <c:v>35.700000000000003</c:v>
                </c:pt>
                <c:pt idx="8">
                  <c:v>25.5</c:v>
                </c:pt>
                <c:pt idx="16">
                  <c:v>16.600000000000001</c:v>
                </c:pt>
                <c:pt idx="24">
                  <c:v>6</c:v>
                </c:pt>
                <c:pt idx="32">
                  <c:v>2.2000000000000002</c:v>
                </c:pt>
              </c:numCache>
            </c:numRef>
          </c:yVal>
          <c:smooth val="0"/>
          <c:extLst xmlns:c16r2="http://schemas.microsoft.com/office/drawing/2015/06/chart">
            <c:ext xmlns:c16="http://schemas.microsoft.com/office/drawing/2014/chart" uri="{C3380CC4-5D6E-409C-BE32-E72D297353CC}">
              <c16:uniqueId val="{00000009-4074-41CE-A2A4-2642078F20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664616992726248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74-41CE-A2A4-2642078F20B8}"/>
                </c:ext>
                <c:ext xmlns:c15="http://schemas.microsoft.com/office/drawing/2012/chart" uri="{CE6537A1-D6FC-4f65-9D91-7224C49458BB}">
                  <c15:layout/>
                  <c15:dlblFieldTable>
                    <c15:dlblFTEntry>
                      <c15:txfldGUID>{88988A0C-A240-4750-AF38-F9D159D91AA1}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74-41CE-A2A4-2642078F20B8}"/>
                </c:ext>
                <c:ext xmlns:c15="http://schemas.microsoft.com/office/drawing/2012/chart" uri="{CE6537A1-D6FC-4f65-9D91-7224C49458BB}">
                  <c15:dlblFieldTable>
                    <c15:dlblFTEntry>
                      <c15:txfldGUID>{2BC3CCDA-EDAD-4D0D-9057-F727ECB45797}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74-41CE-A2A4-2642078F20B8}"/>
                </c:ext>
                <c:ext xmlns:c15="http://schemas.microsoft.com/office/drawing/2012/chart" uri="{CE6537A1-D6FC-4f65-9D91-7224C49458BB}">
                  <c15:dlblFieldTable>
                    <c15:dlblFTEntry>
                      <c15:txfldGUID>{1AF8EB18-F4B5-4C52-89EB-498CAD64DA44}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74-41CE-A2A4-2642078F20B8}"/>
                </c:ext>
                <c:ext xmlns:c15="http://schemas.microsoft.com/office/drawing/2012/chart" uri="{CE6537A1-D6FC-4f65-9D91-7224C49458BB}">
                  <c15:dlblFieldTable>
                    <c15:dlblFTEntry>
                      <c15:txfldGUID>{4C0F23CE-1B10-43AD-BA0F-7FBAD90C8CFB}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74-41CE-A2A4-2642078F20B8}"/>
                </c:ext>
                <c:ext xmlns:c15="http://schemas.microsoft.com/office/drawing/2012/chart" uri="{CE6537A1-D6FC-4f65-9D91-7224C49458BB}">
                  <c15:dlblFieldTable>
                    <c15:dlblFTEntry>
                      <c15:txfldGUID>{56F62E90-E73A-4637-8FA4-D6C00E3BA712}</c15:txfldGUID>
                      <c15:f>#REF!</c15:f>
                      <c15:dlblFieldTableCache>
                        <c:ptCount val="1"/>
                        <c:pt idx="0">
                          <c:v>#REF!</c:v>
                        </c:pt>
                      </c15:dlblFieldTableCache>
                    </c15:dlblFTEntry>
                  </c15:dlblFieldTable>
                  <c15:showDataLabelsRange val="0"/>
                </c:ext>
              </c:extLst>
            </c:dLbl>
            <c:dLbl>
              <c:idx val="8"/>
              <c:layout>
                <c:manualLayout>
                  <c:x val="0"/>
                  <c:y val="3.880264290807557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74-41CE-A2A4-2642078F20B8}"/>
                </c:ext>
                <c:ext xmlns:c15="http://schemas.microsoft.com/office/drawing/2012/chart" uri="{CE6537A1-D6FC-4f65-9D91-7224C49458BB}">
                  <c15:layout/>
                  <c15:dlblFieldTable>
                    <c15:dlblFTEntry>
                      <c15:txfldGUID>{5585228A-5976-4F99-9ADA-9F1F03DEDD11}</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2.155445518104920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74-41CE-A2A4-2642078F20B8}"/>
                </c:ext>
                <c:ext xmlns:c15="http://schemas.microsoft.com/office/drawing/2012/chart" uri="{CE6537A1-D6FC-4f65-9D91-7224C49458BB}">
                  <c15:layout/>
                  <c15:dlblFieldTable>
                    <c15:dlblFTEntry>
                      <c15:txfldGUID>{1CF3EE07-4202-4519-98FF-AA693CD1A6F7}</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74-41CE-A2A4-2642078F20B8}"/>
                </c:ext>
                <c:ext xmlns:c15="http://schemas.microsoft.com/office/drawing/2012/chart" uri="{CE6537A1-D6FC-4f65-9D91-7224C49458BB}">
                  <c15:layout/>
                  <c15:dlblFieldTable>
                    <c15:dlblFTEntry>
                      <c15:txfldGUID>{16B74110-38A4-4C7D-BB15-5DF806731D3B}</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74-41CE-A2A4-2642078F20B8}"/>
                </c:ext>
                <c:ext xmlns:c15="http://schemas.microsoft.com/office/drawing/2012/chart" uri="{CE6537A1-D6FC-4f65-9D91-7224C49458BB}">
                  <c15:layout/>
                  <c15:dlblFieldTable>
                    <c15:dlblFTEntry>
                      <c15:txfldGUID>{DAB6646D-03C8-4080-86EF-42AF36FA92AF}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9.5</c:v>
                </c:pt>
                <c:pt idx="32">
                  <c:v>9.5</c:v>
                </c:pt>
              </c:numCache>
            </c:numRef>
          </c:xVal>
          <c:yVal>
            <c:numRef>
              <c:f>公会計指標分析・財政指標組合せ分析表!$BP$77:$DC$77</c:f>
              <c:numCache>
                <c:formatCode>#,##0.0;"▲ "#,##0.0</c:formatCode>
                <c:ptCount val="40"/>
                <c:pt idx="0">
                  <c:v>19.8</c:v>
                </c:pt>
                <c:pt idx="8">
                  <c:v>19.8</c:v>
                </c:pt>
                <c:pt idx="16">
                  <c:v>20</c:v>
                </c:pt>
                <c:pt idx="24">
                  <c:v>32.4</c:v>
                </c:pt>
                <c:pt idx="32">
                  <c:v>20</c:v>
                </c:pt>
              </c:numCache>
            </c:numRef>
          </c:yVal>
          <c:smooth val="0"/>
          <c:extLst xmlns:c16r2="http://schemas.microsoft.com/office/drawing/2015/06/chart">
            <c:ext xmlns:c16="http://schemas.microsoft.com/office/drawing/2014/chart" uri="{C3380CC4-5D6E-409C-BE32-E72D297353CC}">
              <c16:uniqueId val="{00000013-4074-41CE-A2A4-2642078F20B8}"/>
            </c:ext>
          </c:extLst>
        </c:ser>
        <c:dLbls>
          <c:showLegendKey val="0"/>
          <c:showVal val="1"/>
          <c:showCatName val="0"/>
          <c:showSerName val="0"/>
          <c:showPercent val="0"/>
          <c:showBubbleSize val="0"/>
        </c:dLbls>
        <c:axId val="522538680"/>
        <c:axId val="522527704"/>
      </c:scatterChart>
      <c:valAx>
        <c:axId val="522538680"/>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2527704"/>
        <c:crosses val="autoZero"/>
        <c:crossBetween val="midCat"/>
      </c:valAx>
      <c:valAx>
        <c:axId val="52252770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253868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町村合併以降、地方債の借入額が償還額を超えないように抑制してきたことから、平成２０年度以降元利償還金は減少してきている。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しかし、平成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28</a:t>
          </a:r>
          <a:r>
            <a:rPr kumimoji="1" lang="ja-JP" altLang="ja-JP" sz="1000" b="0" i="0" u="none" strike="noStrike" kern="0" cap="none" spc="0" normalizeH="0" baseline="0" noProof="0">
              <a:ln>
                <a:noFill/>
              </a:ln>
              <a:solidFill>
                <a:prstClr val="black"/>
              </a:solidFill>
              <a:effectLst/>
              <a:uLnTx/>
              <a:uFillTx/>
              <a:latin typeface="+mn-lt"/>
              <a:ea typeface="+mn-ea"/>
              <a:cs typeface="+mn-cs"/>
            </a:rPr>
            <a:t>年熊本地震以降、毎年発生する災害</a:t>
          </a:r>
          <a:r>
            <a:rPr kumimoji="1" lang="ja-JP" altLang="en-US" sz="1000" b="0" i="0" u="none" strike="noStrike" kern="0" cap="none" spc="0" normalizeH="0" baseline="0" noProof="0">
              <a:ln>
                <a:noFill/>
              </a:ln>
              <a:solidFill>
                <a:prstClr val="black"/>
              </a:solidFill>
              <a:effectLst/>
              <a:uLnTx/>
              <a:uFillTx/>
              <a:latin typeface="+mn-lt"/>
              <a:ea typeface="+mn-ea"/>
              <a:cs typeface="+mn-cs"/>
            </a:rPr>
            <a:t>に加え</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現在、</a:t>
          </a:r>
          <a:r>
            <a:rPr kumimoji="1" lang="ja-JP" altLang="ja-JP" sz="1000" b="0" i="0" u="none" strike="noStrike" kern="0" cap="none" spc="0" normalizeH="0" baseline="0" noProof="0">
              <a:ln>
                <a:noFill/>
              </a:ln>
              <a:solidFill>
                <a:prstClr val="black"/>
              </a:solidFill>
              <a:effectLst/>
              <a:uLnTx/>
              <a:uFillTx/>
              <a:latin typeface="+mn-lt"/>
              <a:ea typeface="+mn-ea"/>
              <a:cs typeface="+mn-cs"/>
            </a:rPr>
            <a:t>総合体育館建設等の大型事業</a:t>
          </a:r>
          <a:r>
            <a:rPr kumimoji="1" lang="ja-JP" altLang="en-US" sz="1000" b="0" i="0" u="none" strike="noStrike" kern="0" cap="none" spc="0" normalizeH="0" baseline="0" noProof="0">
              <a:ln>
                <a:noFill/>
              </a:ln>
              <a:solidFill>
                <a:prstClr val="black"/>
              </a:solidFill>
              <a:effectLst/>
              <a:uLnTx/>
              <a:uFillTx/>
              <a:latin typeface="+mn-lt"/>
              <a:ea typeface="+mn-ea"/>
              <a:cs typeface="+mn-cs"/>
            </a:rPr>
            <a:t>を進めており</a:t>
          </a:r>
          <a:r>
            <a:rPr kumimoji="1" lang="ja-JP" altLang="ja-JP" sz="1000" b="0" i="0" u="none" strike="noStrike" kern="0" cap="none" spc="0" normalizeH="0" baseline="0" noProof="0">
              <a:ln>
                <a:noFill/>
              </a:ln>
              <a:solidFill>
                <a:prstClr val="black"/>
              </a:solidFill>
              <a:effectLst/>
              <a:uLnTx/>
              <a:uFillTx/>
              <a:latin typeface="+mn-lt"/>
              <a:ea typeface="+mn-ea"/>
              <a:cs typeface="+mn-cs"/>
            </a:rPr>
            <a:t>、今後借入額が増加することが見込まれるため、将来的に実質公債費率は上昇するものと考えられる。</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今後も交付税措置が有利な地方債を活用するなど、実質公債費率の抑制に努めていく。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利用なし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将来負担額（Ａ）について、町村合併以降地方債の借入を抑制してきた</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毎年頻発する災害や総合体育館建設事業等の大型事業を進めていることから、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一般会計等に係る地方債の現在高は昨年度</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と比較すると</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313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となっている。退職手当負担見込額については、</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職員数の減少が見込めないことから、今後は同水準程度を推移する見込みである。また、公営企業債等繰入見込額については、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百万円の減となった。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充当可能財源等（Ｂ）について、充当可能基金のうち財政調整基金</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の積み増しが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251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の増となった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ことが要因となり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213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百万円の</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となっている。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以上のことから将来負担比率の分子は前年度より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242</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百万円減の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151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百万円となった。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しかしながら、平成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年熊本地震以降、毎年発生する災害や、総合体育館建設等の大型事業の実施により、今後借入額が増加することが見込まれるため、地方債残高の増加</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が見込まれることから、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引き続き厳しい財政運営となることが見込まれる。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財政調整基金については、令和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年度の決算剰余金の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250,000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を積み立て、災害や新型コロナウイルス感染症対策事業に充当するため、</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45,174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千円を取り崩したことにより、全体で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205,045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千円の増となっている。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減債基金については、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災害廃棄物処理事業債</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の償還財源（元金分）として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575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千円を取り崩しており、全体で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552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a:t>
          </a:r>
          <a:r>
            <a:rPr kumimoji="1" lang="ja-JP" altLang="en-US" sz="1000" b="0" i="0" u="none" strike="noStrike" kern="0" cap="none" spc="0" normalizeH="0" baseline="0" noProof="0">
              <a:ln>
                <a:noFill/>
              </a:ln>
              <a:solidFill>
                <a:srgbClr val="FF0000"/>
              </a:solidFill>
              <a:effectLst/>
              <a:uLnTx/>
              <a:uFillTx/>
              <a:latin typeface="+mn-lt"/>
              <a:ea typeface="+mn-ea"/>
              <a:cs typeface="+mn-cs"/>
            </a:rPr>
            <a:t>　</a:t>
          </a:r>
          <a:endParaRPr kumimoji="1" lang="en-US" altLang="ja-JP" sz="10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特定目的基金については、森林環境整備基金において、森林環境譲与税の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56,764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千円を積み立て、総合体育館建設に係る木材調達関係等において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67,510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千円を取り崩した。また、山の都創造ファンドにおいては、定住支援事業等で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4,721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千円全額を取り崩しており、特定目的基金全体では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72,682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以上のことから、基金全体の残高は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131,811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財政調整基金については、残高水準の目安を設定し</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財政状況を勘案しながら</a:t>
          </a:r>
          <a:r>
            <a:rPr kumimoji="1" lang="ja-JP" altLang="en-US" sz="1000" b="0" i="0" u="none" strike="noStrike" kern="0" cap="none" spc="0" normalizeH="0" baseline="0" noProof="0">
              <a:ln>
                <a:noFill/>
              </a:ln>
              <a:solidFill>
                <a:prstClr val="black"/>
              </a:solidFill>
              <a:effectLst/>
              <a:uLnTx/>
              <a:uFillTx/>
              <a:latin typeface="+mn-lt"/>
              <a:ea typeface="+mn-ea"/>
              <a:cs typeface="+mn-cs"/>
            </a:rPr>
            <a:t>積立て</a:t>
          </a:r>
          <a:r>
            <a:rPr kumimoji="1" lang="ja-JP" altLang="ja-JP" sz="1000" b="0" i="0" u="none" strike="noStrike" kern="0" cap="none" spc="0" normalizeH="0" baseline="0" noProof="0">
              <a:ln>
                <a:noFill/>
              </a:ln>
              <a:solidFill>
                <a:prstClr val="black"/>
              </a:solidFill>
              <a:effectLst/>
              <a:uLnTx/>
              <a:uFillTx/>
              <a:latin typeface="+mn-lt"/>
              <a:ea typeface="+mn-ea"/>
              <a:cs typeface="+mn-cs"/>
            </a:rPr>
            <a:t>を行</a:t>
          </a:r>
          <a:r>
            <a:rPr kumimoji="1" lang="ja-JP" altLang="en-US" sz="1000" b="0" i="0" u="none" strike="noStrike" kern="0" cap="none" spc="0" normalizeH="0" baseline="0" noProof="0">
              <a:ln>
                <a:noFill/>
              </a:ln>
              <a:solidFill>
                <a:prstClr val="black"/>
              </a:solidFill>
              <a:effectLst/>
              <a:uLnTx/>
              <a:uFillTx/>
              <a:latin typeface="+mn-lt"/>
              <a:ea typeface="+mn-ea"/>
              <a:cs typeface="+mn-cs"/>
            </a:rPr>
            <a:t>い、緊急的な財源不足に備えていく予定としているが、毎年頻発する災害や新型コロナウイルス感染症の影響等により、先行きは不透明である</a:t>
          </a:r>
          <a:r>
            <a:rPr kumimoji="1" lang="ja-JP" altLang="ja-JP" sz="1000" b="0" i="0" u="none" strike="noStrike" kern="0" cap="none" spc="0" normalizeH="0" baseline="0" noProof="0">
              <a:ln>
                <a:noFill/>
              </a:ln>
              <a:solidFill>
                <a:prstClr val="black"/>
              </a:solidFill>
              <a:effectLst/>
              <a:uLnTx/>
              <a:uFillTx/>
              <a:latin typeface="+mn-lt"/>
              <a:ea typeface="+mn-ea"/>
              <a:cs typeface="+mn-cs"/>
            </a:rPr>
            <a:t>。その他特定目的基金については、基金の使途に応じて積み増しまたは取り崩しを行いながら各種施策を実施していく</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・公共施設整備基金　　　　　町の公共施設の整備に要する経費の財源に活用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・ふるさと応援基金　　　　　山都町ふるさと応援寄附条例に基づき実施する事業に必要な経費の財源に活用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・学校教育施設整備基金　　　学校教育施設の整備に要する経費の財源に活用</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地域雇用創出</a:t>
          </a:r>
          <a:r>
            <a:rPr kumimoji="1" lang="ja-JP" altLang="ja-JP" sz="1000" b="0" i="0" u="none" strike="noStrike" kern="0" cap="none" spc="0" normalizeH="0" baseline="0" noProof="0">
              <a:ln>
                <a:noFill/>
              </a:ln>
              <a:solidFill>
                <a:prstClr val="black"/>
              </a:solidFill>
              <a:effectLst/>
              <a:uLnTx/>
              <a:uFillTx/>
              <a:latin typeface="+mn-lt"/>
              <a:ea typeface="+mn-ea"/>
              <a:cs typeface="+mn-cs"/>
            </a:rPr>
            <a:t>基金　</a:t>
          </a:r>
          <a:r>
            <a:rPr kumimoji="1" lang="ja-JP" altLang="en-US" sz="1000" b="0" i="0" u="none" strike="noStrike" kern="0" cap="none" spc="0" normalizeH="0" baseline="0" noProof="0">
              <a:ln>
                <a:noFill/>
              </a:ln>
              <a:solidFill>
                <a:prstClr val="black"/>
              </a:solidFill>
              <a:effectLst/>
              <a:uLnTx/>
              <a:uFillTx/>
              <a:latin typeface="+mn-lt"/>
              <a:ea typeface="+mn-ea"/>
              <a:cs typeface="+mn-cs"/>
            </a:rPr>
            <a:t>　　　　地域の雇用機会の創出に要する経費の財源に活用</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森林環境整備基金</a:t>
          </a: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　　　　森林の整備及びその促進に関する施策に要する経費の財源に活用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特定目的基金については、森林環境整備基金において、森林環境譲与税の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56,764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千円を積み立て、総合体育館建設に係る木材調達関係等において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67,510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千円を取り崩した。また、山の都創造ファンドにおいては、定住支援事業等で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4,721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千円全額を取り崩しており、特定目的基金全体では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72,682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現在、総合体育館建設事業等の大型事業を進めてており、その財源に公共施設整備基金を充当することとしているほか、小中学校の再編の予定があり、新たな学校を整備するにあたり、学校教育施設整備基金を充当する予定のため、可能な限り計画的に積立てを行っていく。</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森林環境整備基金については、森林環境譲与税を原資にしているため、必要な事業に毎年充当していく予定としている。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財政調整基金については、令和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年度の決算剰余金の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250,000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を積み立て、災害や新型コロナウイルス感染症対策事業に充当するため、</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45,174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千円を取り崩したことにより、全体で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205,045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千円の増となっている。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年熊本地震では、各種災害（公共土木、農業施設、学校教育施設等）復旧事業や財政支援の対象外となる町関与の復旧事業費等にかかった財政需要に対して、約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億円を取崩し対応した経緯があることから、標準財政規模（</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7,441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百万円</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:H29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15</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億円）を基金残高水準の目安として引き続き積立を行い、緊急的な</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財源</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不足に備える。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度末の地方債残高は約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年度の元利償還額は約</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億円となっている。この元利償還の返済に対して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億円保有している状況</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。本年度は、災害廃棄物処理事業債の償還財源（</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元金</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分）として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575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を取り崩した。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引き続き、災害廃棄物処理事業債の償還財源として令和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年度にかけて取り崩しを行う予定である。また、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今後は、新たな積み増しは予定していないが、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地方債</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の借入状況を勘案しながら繰上償還等必要に応じて対応していく。</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13,966
13,868
544.67
17,378,409
15,938,424
888,275
7,748,030
8,417,089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本町の有形固定資産減価償却率は類似団体を下回っているものの、年々上昇傾向にあり、老朽化が進行している状況である。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また、個別にみると学校施設や公営住宅等においては類似団体を大きく上回っている状況となっている。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本町においては、平成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月改訂）に策定した山都町公共施設等総合管理計画において定める基本方針等に基づき適正な施設規模への見直し、合理化及び施設の安全性や耐震性の確保、老朽化した施設の除去等を進めている。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21378</xdr:rowOff>
    </xdr:from>
    <xdr:to>
      <xdr:col>23</xdr:col>
      <xdr:colOff>85090</xdr:colOff>
      <xdr:row>34</xdr:row>
      <xdr:rowOff>129752</xdr:rowOff>
    </xdr:to>
    <xdr:cxnSp macro="">
      <xdr:nvCxnSpPr>
        <xdr:cNvPr id="65" name="直線コネクタ 64"/>
        <xdr:cNvCxnSpPr/>
      </xdr:nvCxnSpPr>
      <xdr:spPr>
        <a:xfrm flipV="1">
          <a:off x="4760595" y="5593503"/>
          <a:ext cx="1270" cy="113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133579</xdr:rowOff>
    </xdr:from>
    <xdr:ext cx="405111" cy="259045"/>
    <xdr:sp macro="" textlink="">
      <xdr:nvSpPr>
        <xdr:cNvPr id="66" name="有形固定資産減価償却率最小値テキスト"/>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129752</xdr:rowOff>
    </xdr:from>
    <xdr:to>
      <xdr:col>23</xdr:col>
      <xdr:colOff>174625</xdr:colOff>
      <xdr:row>34</xdr:row>
      <xdr:rowOff>129752</xdr:rowOff>
    </xdr:to>
    <xdr:cxnSp macro="">
      <xdr:nvCxnSpPr>
        <xdr:cNvPr id="67" name="直線コネクタ 66"/>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139505</xdr:rowOff>
    </xdr:from>
    <xdr:ext cx="405111" cy="259045"/>
    <xdr:sp macro="" textlink="">
      <xdr:nvSpPr>
        <xdr:cNvPr id="68" name="有形固定資産減価償却率最大値テキスト"/>
        <xdr:cNvSpPr txBox="1"/>
      </xdr:nvSpPr>
      <xdr:spPr>
        <a:xfrm>
          <a:off x="4813300" y="536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21378</xdr:rowOff>
    </xdr:from>
    <xdr:to>
      <xdr:col>23</xdr:col>
      <xdr:colOff>174625</xdr:colOff>
      <xdr:row>28</xdr:row>
      <xdr:rowOff>21378</xdr:rowOff>
    </xdr:to>
    <xdr:cxnSp macro="">
      <xdr:nvCxnSpPr>
        <xdr:cNvPr id="69" name="直線コネクタ 68"/>
        <xdr:cNvCxnSpPr/>
      </xdr:nvCxnSpPr>
      <xdr:spPr>
        <a:xfrm>
          <a:off x="4673600" y="55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0"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1" name="フローチャート: 判断 70"/>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29422</xdr:rowOff>
    </xdr:from>
    <xdr:to>
      <xdr:col>19</xdr:col>
      <xdr:colOff>187325</xdr:colOff>
      <xdr:row>29</xdr:row>
      <xdr:rowOff>131022</xdr:rowOff>
    </xdr:to>
    <xdr:sp macro="" textlink="">
      <xdr:nvSpPr>
        <xdr:cNvPr id="72" name="フローチャート: 判断 71"/>
        <xdr:cNvSpPr/>
      </xdr:nvSpPr>
      <xdr:spPr>
        <a:xfrm>
          <a:off x="4000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74930</xdr:rowOff>
    </xdr:from>
    <xdr:to>
      <xdr:col>15</xdr:col>
      <xdr:colOff>187325</xdr:colOff>
      <xdr:row>29</xdr:row>
      <xdr:rowOff>5080</xdr:rowOff>
    </xdr:to>
    <xdr:sp macro="" textlink="">
      <xdr:nvSpPr>
        <xdr:cNvPr id="73" name="フローチャート: 判断 72"/>
        <xdr:cNvSpPr/>
      </xdr:nvSpPr>
      <xdr:spPr>
        <a:xfrm>
          <a:off x="32385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38947</xdr:rowOff>
    </xdr:from>
    <xdr:to>
      <xdr:col>11</xdr:col>
      <xdr:colOff>187325</xdr:colOff>
      <xdr:row>28</xdr:row>
      <xdr:rowOff>140547</xdr:rowOff>
    </xdr:to>
    <xdr:sp macro="" textlink="">
      <xdr:nvSpPr>
        <xdr:cNvPr id="74" name="フローチャート: 判断 73"/>
        <xdr:cNvSpPr/>
      </xdr:nvSpPr>
      <xdr:spPr>
        <a:xfrm>
          <a:off x="2476500" y="56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170815</xdr:rowOff>
    </xdr:from>
    <xdr:to>
      <xdr:col>7</xdr:col>
      <xdr:colOff>187325</xdr:colOff>
      <xdr:row>28</xdr:row>
      <xdr:rowOff>100965</xdr:rowOff>
    </xdr:to>
    <xdr:sp macro="" textlink="">
      <xdr:nvSpPr>
        <xdr:cNvPr id="75" name="フローチャート: 判断 74"/>
        <xdr:cNvSpPr/>
      </xdr:nvSpPr>
      <xdr:spPr>
        <a:xfrm>
          <a:off x="1714500" y="55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142028</xdr:rowOff>
    </xdr:from>
    <xdr:to>
      <xdr:col>23</xdr:col>
      <xdr:colOff>136525</xdr:colOff>
      <xdr:row>28</xdr:row>
      <xdr:rowOff>72178</xdr:rowOff>
    </xdr:to>
    <xdr:sp macro="" textlink="">
      <xdr:nvSpPr>
        <xdr:cNvPr id="81" name="楕円 80"/>
        <xdr:cNvSpPr/>
      </xdr:nvSpPr>
      <xdr:spPr>
        <a:xfrm>
          <a:off x="47117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95055</xdr:rowOff>
    </xdr:from>
    <xdr:ext cx="405111" cy="259045"/>
    <xdr:sp macro="" textlink="">
      <xdr:nvSpPr>
        <xdr:cNvPr id="82" name="有形固定資産減価償却率該当値テキスト"/>
        <xdr:cNvSpPr txBox="1"/>
      </xdr:nvSpPr>
      <xdr:spPr>
        <a:xfrm>
          <a:off x="4813300" y="549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83" name="楕円 82"/>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21378</xdr:rowOff>
    </xdr:to>
    <xdr:cxnSp macro="">
      <xdr:nvCxnSpPr>
        <xdr:cNvPr id="84" name="直線コネクタ 83"/>
        <xdr:cNvCxnSpPr/>
      </xdr:nvCxnSpPr>
      <xdr:spPr>
        <a:xfrm>
          <a:off x="4051300" y="5579110"/>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102447</xdr:rowOff>
    </xdr:from>
    <xdr:to>
      <xdr:col>15</xdr:col>
      <xdr:colOff>187325</xdr:colOff>
      <xdr:row>28</xdr:row>
      <xdr:rowOff>32597</xdr:rowOff>
    </xdr:to>
    <xdr:sp macro="" textlink="">
      <xdr:nvSpPr>
        <xdr:cNvPr id="85" name="楕円 84"/>
        <xdr:cNvSpPr/>
      </xdr:nvSpPr>
      <xdr:spPr>
        <a:xfrm>
          <a:off x="3238500" y="55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153247</xdr:rowOff>
    </xdr:from>
    <xdr:to>
      <xdr:col>19</xdr:col>
      <xdr:colOff>136525</xdr:colOff>
      <xdr:row>28</xdr:row>
      <xdr:rowOff>6985</xdr:rowOff>
    </xdr:to>
    <xdr:cxnSp macro="">
      <xdr:nvCxnSpPr>
        <xdr:cNvPr id="86" name="直線コネクタ 85"/>
        <xdr:cNvCxnSpPr/>
      </xdr:nvCxnSpPr>
      <xdr:spPr>
        <a:xfrm>
          <a:off x="3289300" y="555392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66463</xdr:rowOff>
    </xdr:from>
    <xdr:to>
      <xdr:col>11</xdr:col>
      <xdr:colOff>187325</xdr:colOff>
      <xdr:row>27</xdr:row>
      <xdr:rowOff>168063</xdr:rowOff>
    </xdr:to>
    <xdr:sp macro="" textlink="">
      <xdr:nvSpPr>
        <xdr:cNvPr id="87" name="楕円 86"/>
        <xdr:cNvSpPr/>
      </xdr:nvSpPr>
      <xdr:spPr>
        <a:xfrm>
          <a:off x="24765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117263</xdr:rowOff>
    </xdr:from>
    <xdr:to>
      <xdr:col>15</xdr:col>
      <xdr:colOff>136525</xdr:colOff>
      <xdr:row>27</xdr:row>
      <xdr:rowOff>153247</xdr:rowOff>
    </xdr:to>
    <xdr:cxnSp macro="">
      <xdr:nvCxnSpPr>
        <xdr:cNvPr id="88" name="直線コネクタ 87"/>
        <xdr:cNvCxnSpPr/>
      </xdr:nvCxnSpPr>
      <xdr:spPr>
        <a:xfrm>
          <a:off x="2527300" y="551793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26882</xdr:rowOff>
    </xdr:from>
    <xdr:to>
      <xdr:col>7</xdr:col>
      <xdr:colOff>187325</xdr:colOff>
      <xdr:row>27</xdr:row>
      <xdr:rowOff>128482</xdr:rowOff>
    </xdr:to>
    <xdr:sp macro="" textlink="">
      <xdr:nvSpPr>
        <xdr:cNvPr id="89" name="楕円 88"/>
        <xdr:cNvSpPr/>
      </xdr:nvSpPr>
      <xdr:spPr>
        <a:xfrm>
          <a:off x="1714500" y="5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77682</xdr:rowOff>
    </xdr:from>
    <xdr:to>
      <xdr:col>11</xdr:col>
      <xdr:colOff>136525</xdr:colOff>
      <xdr:row>27</xdr:row>
      <xdr:rowOff>117263</xdr:rowOff>
    </xdr:to>
    <xdr:cxnSp macro="">
      <xdr:nvCxnSpPr>
        <xdr:cNvPr id="90" name="直線コネクタ 89"/>
        <xdr:cNvCxnSpPr/>
      </xdr:nvCxnSpPr>
      <xdr:spPr>
        <a:xfrm>
          <a:off x="1765300" y="547835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122149</xdr:rowOff>
    </xdr:from>
    <xdr:ext cx="405111" cy="259045"/>
    <xdr:sp macro="" textlink="">
      <xdr:nvSpPr>
        <xdr:cNvPr id="91" name="n_1aveValue有形固定資産減価償却率"/>
        <xdr:cNvSpPr txBox="1"/>
      </xdr:nvSpPr>
      <xdr:spPr>
        <a:xfrm>
          <a:off x="38360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167657</xdr:rowOff>
    </xdr:from>
    <xdr:ext cx="405111" cy="259045"/>
    <xdr:sp macro="" textlink="">
      <xdr:nvSpPr>
        <xdr:cNvPr id="92" name="n_2aveValue有形固定資産減価償却率"/>
        <xdr:cNvSpPr txBox="1"/>
      </xdr:nvSpPr>
      <xdr:spPr>
        <a:xfrm>
          <a:off x="3086744"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131674</xdr:rowOff>
    </xdr:from>
    <xdr:ext cx="405111" cy="259045"/>
    <xdr:sp macro="" textlink="">
      <xdr:nvSpPr>
        <xdr:cNvPr id="93" name="n_3aveValue有形固定資産減価償却率"/>
        <xdr:cNvSpPr txBox="1"/>
      </xdr:nvSpPr>
      <xdr:spPr>
        <a:xfrm>
          <a:off x="2324744" y="570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92092</xdr:rowOff>
    </xdr:from>
    <xdr:ext cx="405111" cy="259045"/>
    <xdr:sp macro="" textlink="">
      <xdr:nvSpPr>
        <xdr:cNvPr id="94" name="n_4aveValue有形固定資産減価償却率"/>
        <xdr:cNvSpPr txBox="1"/>
      </xdr:nvSpPr>
      <xdr:spPr>
        <a:xfrm>
          <a:off x="1562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95" name="n_1mainValue有形固定資産減価償却率"/>
        <xdr:cNvSpPr txBox="1"/>
      </xdr:nvSpPr>
      <xdr:spPr>
        <a:xfrm>
          <a:off x="38360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49124</xdr:rowOff>
    </xdr:from>
    <xdr:ext cx="405111" cy="259045"/>
    <xdr:sp macro="" textlink="">
      <xdr:nvSpPr>
        <xdr:cNvPr id="96" name="n_2mainValue有形固定資産減価償却率"/>
        <xdr:cNvSpPr txBox="1"/>
      </xdr:nvSpPr>
      <xdr:spPr>
        <a:xfrm>
          <a:off x="3086744" y="52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13140</xdr:rowOff>
    </xdr:from>
    <xdr:ext cx="405111" cy="259045"/>
    <xdr:sp macro="" textlink="">
      <xdr:nvSpPr>
        <xdr:cNvPr id="97" name="n_3mainValue有形固定資産減価償却率"/>
        <xdr:cNvSpPr txBox="1"/>
      </xdr:nvSpPr>
      <xdr:spPr>
        <a:xfrm>
          <a:off x="2324744" y="524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145009</xdr:rowOff>
    </xdr:from>
    <xdr:ext cx="405111" cy="259045"/>
    <xdr:sp macro="" textlink="">
      <xdr:nvSpPr>
        <xdr:cNvPr id="98" name="n_4mainValue有形固定資産減価償却率"/>
        <xdr:cNvSpPr txBox="1"/>
      </xdr:nvSpPr>
      <xdr:spPr>
        <a:xfrm>
          <a:off x="1562744" y="520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債務償還比率は、類似団体の平均を下回っている状況である。主な要因としては、町村合併以降、起債の借入額が償還額を上回らないようにしてきたことが挙げられる。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しかしながら、現在、九州中央自動車道</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山都通潤橋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の開通を見据えた道の駅整備事業等の大型事業をいくつか同時に進めており、地方債の発行額が大きくなってきているため、負債額の増加も注視しながら適切な財政運営に取り組んでいく必要がある。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7" name="直線コネクタ 126"/>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8" name="債務償還比率最小値テキスト"/>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9" name="直線コネクタ 128"/>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32" name="債務償還比率平均値テキスト"/>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3" name="フローチャート: 判断 132"/>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4" name="フローチャート: 判断 133"/>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134874</xdr:rowOff>
    </xdr:from>
    <xdr:to>
      <xdr:col>68</xdr:col>
      <xdr:colOff>123825</xdr:colOff>
      <xdr:row>32</xdr:row>
      <xdr:rowOff>65024</xdr:rowOff>
    </xdr:to>
    <xdr:sp macro="" textlink="">
      <xdr:nvSpPr>
        <xdr:cNvPr id="135" name="フローチャート: 判断 134"/>
        <xdr:cNvSpPr/>
      </xdr:nvSpPr>
      <xdr:spPr>
        <a:xfrm>
          <a:off x="13271500" y="62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145489</xdr:rowOff>
    </xdr:from>
    <xdr:to>
      <xdr:col>64</xdr:col>
      <xdr:colOff>123825</xdr:colOff>
      <xdr:row>32</xdr:row>
      <xdr:rowOff>75639</xdr:rowOff>
    </xdr:to>
    <xdr:sp macro="" textlink="">
      <xdr:nvSpPr>
        <xdr:cNvPr id="136" name="フローチャート: 判断 135"/>
        <xdr:cNvSpPr/>
      </xdr:nvSpPr>
      <xdr:spPr>
        <a:xfrm>
          <a:off x="12509500" y="623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130376</xdr:rowOff>
    </xdr:from>
    <xdr:to>
      <xdr:col>60</xdr:col>
      <xdr:colOff>123825</xdr:colOff>
      <xdr:row>32</xdr:row>
      <xdr:rowOff>60526</xdr:rowOff>
    </xdr:to>
    <xdr:sp macro="" textlink="">
      <xdr:nvSpPr>
        <xdr:cNvPr id="137" name="フローチャート: 判断 136"/>
        <xdr:cNvSpPr/>
      </xdr:nvSpPr>
      <xdr:spPr>
        <a:xfrm>
          <a:off x="11747500" y="621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100309</xdr:rowOff>
    </xdr:from>
    <xdr:to>
      <xdr:col>76</xdr:col>
      <xdr:colOff>73025</xdr:colOff>
      <xdr:row>30</xdr:row>
      <xdr:rowOff>30459</xdr:rowOff>
    </xdr:to>
    <xdr:sp macro="" textlink="">
      <xdr:nvSpPr>
        <xdr:cNvPr id="143" name="楕円 142"/>
        <xdr:cNvSpPr/>
      </xdr:nvSpPr>
      <xdr:spPr>
        <a:xfrm>
          <a:off x="14744700" y="58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123186</xdr:rowOff>
    </xdr:from>
    <xdr:ext cx="469744" cy="259045"/>
    <xdr:sp macro="" textlink="">
      <xdr:nvSpPr>
        <xdr:cNvPr id="144" name="債務償還比率該当値テキスト"/>
        <xdr:cNvSpPr txBox="1"/>
      </xdr:nvSpPr>
      <xdr:spPr>
        <a:xfrm>
          <a:off x="14846300" y="569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35729</xdr:rowOff>
    </xdr:from>
    <xdr:to>
      <xdr:col>72</xdr:col>
      <xdr:colOff>123825</xdr:colOff>
      <xdr:row>30</xdr:row>
      <xdr:rowOff>137329</xdr:rowOff>
    </xdr:to>
    <xdr:sp macro="" textlink="">
      <xdr:nvSpPr>
        <xdr:cNvPr id="145" name="楕円 144"/>
        <xdr:cNvSpPr/>
      </xdr:nvSpPr>
      <xdr:spPr>
        <a:xfrm>
          <a:off x="14033500" y="59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151109</xdr:rowOff>
    </xdr:from>
    <xdr:to>
      <xdr:col>76</xdr:col>
      <xdr:colOff>22225</xdr:colOff>
      <xdr:row>30</xdr:row>
      <xdr:rowOff>86529</xdr:rowOff>
    </xdr:to>
    <xdr:cxnSp macro="">
      <xdr:nvCxnSpPr>
        <xdr:cNvPr id="146" name="直線コネクタ 145"/>
        <xdr:cNvCxnSpPr/>
      </xdr:nvCxnSpPr>
      <xdr:spPr>
        <a:xfrm flipV="1">
          <a:off x="14084300" y="5894684"/>
          <a:ext cx="7112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143499</xdr:rowOff>
    </xdr:from>
    <xdr:to>
      <xdr:col>68</xdr:col>
      <xdr:colOff>123825</xdr:colOff>
      <xdr:row>31</xdr:row>
      <xdr:rowOff>73649</xdr:rowOff>
    </xdr:to>
    <xdr:sp macro="" textlink="">
      <xdr:nvSpPr>
        <xdr:cNvPr id="147" name="楕円 146"/>
        <xdr:cNvSpPr/>
      </xdr:nvSpPr>
      <xdr:spPr>
        <a:xfrm>
          <a:off x="13271500" y="60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86529</xdr:rowOff>
    </xdr:from>
    <xdr:to>
      <xdr:col>72</xdr:col>
      <xdr:colOff>73025</xdr:colOff>
      <xdr:row>31</xdr:row>
      <xdr:rowOff>22849</xdr:rowOff>
    </xdr:to>
    <xdr:cxnSp macro="">
      <xdr:nvCxnSpPr>
        <xdr:cNvPr id="148" name="直線コネクタ 147"/>
        <xdr:cNvCxnSpPr/>
      </xdr:nvCxnSpPr>
      <xdr:spPr>
        <a:xfrm flipV="1">
          <a:off x="13322300" y="6001554"/>
          <a:ext cx="762000" cy="10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44016</xdr:rowOff>
    </xdr:from>
    <xdr:to>
      <xdr:col>64</xdr:col>
      <xdr:colOff>123825</xdr:colOff>
      <xdr:row>31</xdr:row>
      <xdr:rowOff>145616</xdr:rowOff>
    </xdr:to>
    <xdr:sp macro="" textlink="">
      <xdr:nvSpPr>
        <xdr:cNvPr id="149" name="楕円 148"/>
        <xdr:cNvSpPr/>
      </xdr:nvSpPr>
      <xdr:spPr>
        <a:xfrm>
          <a:off x="12509500" y="61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22849</xdr:rowOff>
    </xdr:from>
    <xdr:to>
      <xdr:col>68</xdr:col>
      <xdr:colOff>73025</xdr:colOff>
      <xdr:row>31</xdr:row>
      <xdr:rowOff>94816</xdr:rowOff>
    </xdr:to>
    <xdr:cxnSp macro="">
      <xdr:nvCxnSpPr>
        <xdr:cNvPr id="150" name="直線コネクタ 149"/>
        <xdr:cNvCxnSpPr/>
      </xdr:nvCxnSpPr>
      <xdr:spPr>
        <a:xfrm flipV="1">
          <a:off x="12560300" y="6109324"/>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53372</xdr:rowOff>
    </xdr:from>
    <xdr:to>
      <xdr:col>60</xdr:col>
      <xdr:colOff>123825</xdr:colOff>
      <xdr:row>31</xdr:row>
      <xdr:rowOff>154972</xdr:rowOff>
    </xdr:to>
    <xdr:sp macro="" textlink="">
      <xdr:nvSpPr>
        <xdr:cNvPr id="151" name="楕円 150"/>
        <xdr:cNvSpPr/>
      </xdr:nvSpPr>
      <xdr:spPr>
        <a:xfrm>
          <a:off x="11747500" y="61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94816</xdr:rowOff>
    </xdr:from>
    <xdr:to>
      <xdr:col>64</xdr:col>
      <xdr:colOff>73025</xdr:colOff>
      <xdr:row>31</xdr:row>
      <xdr:rowOff>104172</xdr:rowOff>
    </xdr:to>
    <xdr:cxnSp macro="">
      <xdr:nvCxnSpPr>
        <xdr:cNvPr id="152" name="直線コネクタ 151"/>
        <xdr:cNvCxnSpPr/>
      </xdr:nvCxnSpPr>
      <xdr:spPr>
        <a:xfrm flipV="1">
          <a:off x="11798300" y="6181291"/>
          <a:ext cx="762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3" name="n_1aveValue債務償還比率"/>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56151</xdr:rowOff>
    </xdr:from>
    <xdr:ext cx="469744" cy="259045"/>
    <xdr:sp macro="" textlink="">
      <xdr:nvSpPr>
        <xdr:cNvPr id="154" name="n_2aveValue債務償還比率"/>
        <xdr:cNvSpPr txBox="1"/>
      </xdr:nvSpPr>
      <xdr:spPr>
        <a:xfrm>
          <a:off x="13087427" y="63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66766</xdr:rowOff>
    </xdr:from>
    <xdr:ext cx="469744" cy="259045"/>
    <xdr:sp macro="" textlink="">
      <xdr:nvSpPr>
        <xdr:cNvPr id="155" name="n_3aveValue債務償還比率"/>
        <xdr:cNvSpPr txBox="1"/>
      </xdr:nvSpPr>
      <xdr:spPr>
        <a:xfrm>
          <a:off x="12325427" y="63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51653</xdr:rowOff>
    </xdr:from>
    <xdr:ext cx="469744" cy="259045"/>
    <xdr:sp macro="" textlink="">
      <xdr:nvSpPr>
        <xdr:cNvPr id="156" name="n_4aveValue債務償還比率"/>
        <xdr:cNvSpPr txBox="1"/>
      </xdr:nvSpPr>
      <xdr:spPr>
        <a:xfrm>
          <a:off x="11563427" y="63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153856</xdr:rowOff>
    </xdr:from>
    <xdr:ext cx="469744" cy="259045"/>
    <xdr:sp macro="" textlink="">
      <xdr:nvSpPr>
        <xdr:cNvPr id="157" name="n_1mainValue債務償還比率"/>
        <xdr:cNvSpPr txBox="1"/>
      </xdr:nvSpPr>
      <xdr:spPr>
        <a:xfrm>
          <a:off x="13836727" y="572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90176</xdr:rowOff>
    </xdr:from>
    <xdr:ext cx="469744" cy="259045"/>
    <xdr:sp macro="" textlink="">
      <xdr:nvSpPr>
        <xdr:cNvPr id="158" name="n_2mainValue債務償還比率"/>
        <xdr:cNvSpPr txBox="1"/>
      </xdr:nvSpPr>
      <xdr:spPr>
        <a:xfrm>
          <a:off x="13087427" y="583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162143</xdr:rowOff>
    </xdr:from>
    <xdr:ext cx="469744" cy="259045"/>
    <xdr:sp macro="" textlink="">
      <xdr:nvSpPr>
        <xdr:cNvPr id="159" name="n_3mainValue債務償還比率"/>
        <xdr:cNvSpPr txBox="1"/>
      </xdr:nvSpPr>
      <xdr:spPr>
        <a:xfrm>
          <a:off x="12325427" y="590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49</xdr:rowOff>
    </xdr:from>
    <xdr:ext cx="469744" cy="259045"/>
    <xdr:sp macro="" textlink="">
      <xdr:nvSpPr>
        <xdr:cNvPr id="160" name="n_4mainValue債務償還比率"/>
        <xdr:cNvSpPr txBox="1"/>
      </xdr:nvSpPr>
      <xdr:spPr>
        <a:xfrm>
          <a:off x="11563427" y="591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13,966
13,868
544.67
17,378,409
15,938,424
888,275
7,748,030
8,417,089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71120</xdr:rowOff>
    </xdr:from>
    <xdr:to>
      <xdr:col>15</xdr:col>
      <xdr:colOff>101600</xdr:colOff>
      <xdr:row>35</xdr:row>
      <xdr:rowOff>1270</xdr:rowOff>
    </xdr:to>
    <xdr:sp macro="" textlink="">
      <xdr:nvSpPr>
        <xdr:cNvPr id="67" name="フローチャート: 判断 66"/>
        <xdr:cNvSpPr/>
      </xdr:nvSpPr>
      <xdr:spPr>
        <a:xfrm>
          <a:off x="2857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170724</xdr:rowOff>
    </xdr:from>
    <xdr:to>
      <xdr:col>10</xdr:col>
      <xdr:colOff>165100</xdr:colOff>
      <xdr:row>34</xdr:row>
      <xdr:rowOff>100874</xdr:rowOff>
    </xdr:to>
    <xdr:sp macro="" textlink="">
      <xdr:nvSpPr>
        <xdr:cNvPr id="68" name="フローチャート: 判断 67"/>
        <xdr:cNvSpPr/>
      </xdr:nvSpPr>
      <xdr:spPr>
        <a:xfrm>
          <a:off x="1968500" y="58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154396</xdr:rowOff>
    </xdr:from>
    <xdr:to>
      <xdr:col>6</xdr:col>
      <xdr:colOff>38100</xdr:colOff>
      <xdr:row>34</xdr:row>
      <xdr:rowOff>84546</xdr:rowOff>
    </xdr:to>
    <xdr:sp macro="" textlink="">
      <xdr:nvSpPr>
        <xdr:cNvPr id="69" name="フローチャート: 判断 68"/>
        <xdr:cNvSpPr/>
      </xdr:nvSpPr>
      <xdr:spPr>
        <a:xfrm>
          <a:off x="1079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85816</xdr:rowOff>
    </xdr:from>
    <xdr:to>
      <xdr:col>24</xdr:col>
      <xdr:colOff>114300</xdr:colOff>
      <xdr:row>34</xdr:row>
      <xdr:rowOff>15966</xdr:rowOff>
    </xdr:to>
    <xdr:sp macro="" textlink="">
      <xdr:nvSpPr>
        <xdr:cNvPr id="75" name="楕円 74"/>
        <xdr:cNvSpPr/>
      </xdr:nvSpPr>
      <xdr:spPr>
        <a:xfrm>
          <a:off x="45847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108693</xdr:rowOff>
    </xdr:from>
    <xdr:ext cx="405111" cy="259045"/>
    <xdr:sp macro="" textlink="">
      <xdr:nvSpPr>
        <xdr:cNvPr id="76" name="【道路】&#10;有形固定資産減価償却率該当値テキスト"/>
        <xdr:cNvSpPr txBox="1"/>
      </xdr:nvSpPr>
      <xdr:spPr>
        <a:xfrm>
          <a:off x="4673600" y="55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46627</xdr:rowOff>
    </xdr:from>
    <xdr:to>
      <xdr:col>20</xdr:col>
      <xdr:colOff>38100</xdr:colOff>
      <xdr:row>33</xdr:row>
      <xdr:rowOff>148227</xdr:rowOff>
    </xdr:to>
    <xdr:sp macro="" textlink="">
      <xdr:nvSpPr>
        <xdr:cNvPr id="77" name="楕円 76"/>
        <xdr:cNvSpPr/>
      </xdr:nvSpPr>
      <xdr:spPr>
        <a:xfrm>
          <a:off x="3746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97427</xdr:rowOff>
    </xdr:from>
    <xdr:to>
      <xdr:col>24</xdr:col>
      <xdr:colOff>63500</xdr:colOff>
      <xdr:row>33</xdr:row>
      <xdr:rowOff>136616</xdr:rowOff>
    </xdr:to>
    <xdr:cxnSp macro="">
      <xdr:nvCxnSpPr>
        <xdr:cNvPr id="78" name="直線コネクタ 77"/>
        <xdr:cNvCxnSpPr/>
      </xdr:nvCxnSpPr>
      <xdr:spPr>
        <a:xfrm>
          <a:off x="3797300" y="57552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907</xdr:rowOff>
    </xdr:from>
    <xdr:to>
      <xdr:col>15</xdr:col>
      <xdr:colOff>101600</xdr:colOff>
      <xdr:row>33</xdr:row>
      <xdr:rowOff>102507</xdr:rowOff>
    </xdr:to>
    <xdr:sp macro="" textlink="">
      <xdr:nvSpPr>
        <xdr:cNvPr id="79" name="楕円 78"/>
        <xdr:cNvSpPr/>
      </xdr:nvSpPr>
      <xdr:spPr>
        <a:xfrm>
          <a:off x="2857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51707</xdr:rowOff>
    </xdr:from>
    <xdr:to>
      <xdr:col>19</xdr:col>
      <xdr:colOff>177800</xdr:colOff>
      <xdr:row>33</xdr:row>
      <xdr:rowOff>97427</xdr:rowOff>
    </xdr:to>
    <xdr:cxnSp macro="">
      <xdr:nvCxnSpPr>
        <xdr:cNvPr id="80" name="直線コネクタ 79"/>
        <xdr:cNvCxnSpPr/>
      </xdr:nvCxnSpPr>
      <xdr:spPr>
        <a:xfrm>
          <a:off x="2908300" y="5709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126637</xdr:rowOff>
    </xdr:from>
    <xdr:to>
      <xdr:col>10</xdr:col>
      <xdr:colOff>165100</xdr:colOff>
      <xdr:row>33</xdr:row>
      <xdr:rowOff>56787</xdr:rowOff>
    </xdr:to>
    <xdr:sp macro="" textlink="">
      <xdr:nvSpPr>
        <xdr:cNvPr id="81" name="楕円 80"/>
        <xdr:cNvSpPr/>
      </xdr:nvSpPr>
      <xdr:spPr>
        <a:xfrm>
          <a:off x="1968500" y="56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5987</xdr:rowOff>
    </xdr:from>
    <xdr:to>
      <xdr:col>15</xdr:col>
      <xdr:colOff>50800</xdr:colOff>
      <xdr:row>33</xdr:row>
      <xdr:rowOff>51707</xdr:rowOff>
    </xdr:to>
    <xdr:cxnSp macro="">
      <xdr:nvCxnSpPr>
        <xdr:cNvPr id="82" name="直線コネクタ 81"/>
        <xdr:cNvCxnSpPr/>
      </xdr:nvCxnSpPr>
      <xdr:spPr>
        <a:xfrm>
          <a:off x="2019300" y="56638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84183</xdr:rowOff>
    </xdr:from>
    <xdr:to>
      <xdr:col>6</xdr:col>
      <xdr:colOff>38100</xdr:colOff>
      <xdr:row>33</xdr:row>
      <xdr:rowOff>14333</xdr:rowOff>
    </xdr:to>
    <xdr:sp macro="" textlink="">
      <xdr:nvSpPr>
        <xdr:cNvPr id="83" name="楕円 82"/>
        <xdr:cNvSpPr/>
      </xdr:nvSpPr>
      <xdr:spPr>
        <a:xfrm>
          <a:off x="1079500" y="55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134983</xdr:rowOff>
    </xdr:from>
    <xdr:to>
      <xdr:col>10</xdr:col>
      <xdr:colOff>114300</xdr:colOff>
      <xdr:row>33</xdr:row>
      <xdr:rowOff>5987</xdr:rowOff>
    </xdr:to>
    <xdr:cxnSp macro="">
      <xdr:nvCxnSpPr>
        <xdr:cNvPr id="84" name="直線コネクタ 83"/>
        <xdr:cNvCxnSpPr/>
      </xdr:nvCxnSpPr>
      <xdr:spPr>
        <a:xfrm>
          <a:off x="1130300" y="56213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23421</xdr:rowOff>
    </xdr:from>
    <xdr:ext cx="405111" cy="259045"/>
    <xdr:sp macro="" textlink="">
      <xdr:nvSpPr>
        <xdr:cNvPr id="85" name="n_1aveValue【道路】&#10;有形固定資産減価償却率"/>
        <xdr:cNvSpPr txBox="1"/>
      </xdr:nvSpPr>
      <xdr:spPr>
        <a:xfrm>
          <a:off x="35820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163847</xdr:rowOff>
    </xdr:from>
    <xdr:ext cx="405111" cy="259045"/>
    <xdr:sp macro="" textlink="">
      <xdr:nvSpPr>
        <xdr:cNvPr id="86" name="n_2aveValue【道路】&#10;有形固定資産減価償却率"/>
        <xdr:cNvSpPr txBox="1"/>
      </xdr:nvSpPr>
      <xdr:spPr>
        <a:xfrm>
          <a:off x="2705744" y="599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92001</xdr:rowOff>
    </xdr:from>
    <xdr:ext cx="405111" cy="259045"/>
    <xdr:sp macro="" textlink="">
      <xdr:nvSpPr>
        <xdr:cNvPr id="87" name="n_3aveValue【道路】&#10;有形固定資産減価償却率"/>
        <xdr:cNvSpPr txBox="1"/>
      </xdr:nvSpPr>
      <xdr:spPr>
        <a:xfrm>
          <a:off x="1816744" y="592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75673</xdr:rowOff>
    </xdr:from>
    <xdr:ext cx="405111" cy="259045"/>
    <xdr:sp macro="" textlink="">
      <xdr:nvSpPr>
        <xdr:cNvPr id="88" name="n_4aveValue【道路】&#10;有形固定資産減価償却率"/>
        <xdr:cNvSpPr txBox="1"/>
      </xdr:nvSpPr>
      <xdr:spPr>
        <a:xfrm>
          <a:off x="927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164754</xdr:rowOff>
    </xdr:from>
    <xdr:ext cx="405111" cy="259045"/>
    <xdr:sp macro="" textlink="">
      <xdr:nvSpPr>
        <xdr:cNvPr id="89" name="n_1mainValue【道路】&#10;有形固定資産減価償却率"/>
        <xdr:cNvSpPr txBox="1"/>
      </xdr:nvSpPr>
      <xdr:spPr>
        <a:xfrm>
          <a:off x="3582044" y="547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119034</xdr:rowOff>
    </xdr:from>
    <xdr:ext cx="405111" cy="259045"/>
    <xdr:sp macro="" textlink="">
      <xdr:nvSpPr>
        <xdr:cNvPr id="90" name="n_2mainValue【道路】&#10;有形固定資産減価償却率"/>
        <xdr:cNvSpPr txBox="1"/>
      </xdr:nvSpPr>
      <xdr:spPr>
        <a:xfrm>
          <a:off x="2705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73314</xdr:rowOff>
    </xdr:from>
    <xdr:ext cx="405111" cy="259045"/>
    <xdr:sp macro="" textlink="">
      <xdr:nvSpPr>
        <xdr:cNvPr id="91" name="n_3mainValue【道路】&#10;有形固定資産減価償却率"/>
        <xdr:cNvSpPr txBox="1"/>
      </xdr:nvSpPr>
      <xdr:spPr>
        <a:xfrm>
          <a:off x="1816744" y="538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30860</xdr:rowOff>
    </xdr:from>
    <xdr:ext cx="405111" cy="259045"/>
    <xdr:sp macro="" textlink="">
      <xdr:nvSpPr>
        <xdr:cNvPr id="92" name="n_4mainValue【道路】&#10;有形固定資産減価償却率"/>
        <xdr:cNvSpPr txBox="1"/>
      </xdr:nvSpPr>
      <xdr:spPr>
        <a:xfrm>
          <a:off x="927744" y="534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138282</xdr:rowOff>
    </xdr:from>
    <xdr:ext cx="534377" cy="259045"/>
    <xdr:sp macro="" textlink="">
      <xdr:nvSpPr>
        <xdr:cNvPr id="122" name="【道路】&#10;一人当たり延長平均値テキスト"/>
        <xdr:cNvSpPr txBox="1"/>
      </xdr:nvSpPr>
      <xdr:spPr>
        <a:xfrm>
          <a:off x="10515600" y="6824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91046</xdr:rowOff>
    </xdr:from>
    <xdr:to>
      <xdr:col>46</xdr:col>
      <xdr:colOff>38100</xdr:colOff>
      <xdr:row>40</xdr:row>
      <xdr:rowOff>21196</xdr:rowOff>
    </xdr:to>
    <xdr:sp macro="" textlink="">
      <xdr:nvSpPr>
        <xdr:cNvPr id="125" name="フローチャート: 判断 124"/>
        <xdr:cNvSpPr/>
      </xdr:nvSpPr>
      <xdr:spPr>
        <a:xfrm>
          <a:off x="8699500" y="677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96913</xdr:rowOff>
    </xdr:from>
    <xdr:to>
      <xdr:col>41</xdr:col>
      <xdr:colOff>101600</xdr:colOff>
      <xdr:row>40</xdr:row>
      <xdr:rowOff>27063</xdr:rowOff>
    </xdr:to>
    <xdr:sp macro="" textlink="">
      <xdr:nvSpPr>
        <xdr:cNvPr id="126" name="フローチャート: 判断 125"/>
        <xdr:cNvSpPr/>
      </xdr:nvSpPr>
      <xdr:spPr>
        <a:xfrm>
          <a:off x="7810500" y="678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108744</xdr:rowOff>
    </xdr:from>
    <xdr:to>
      <xdr:col>36</xdr:col>
      <xdr:colOff>165100</xdr:colOff>
      <xdr:row>40</xdr:row>
      <xdr:rowOff>38894</xdr:rowOff>
    </xdr:to>
    <xdr:sp macro="" textlink="">
      <xdr:nvSpPr>
        <xdr:cNvPr id="127" name="フローチャート: 判断 126"/>
        <xdr:cNvSpPr/>
      </xdr:nvSpPr>
      <xdr:spPr>
        <a:xfrm>
          <a:off x="6921500" y="679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131642</xdr:rowOff>
    </xdr:from>
    <xdr:to>
      <xdr:col>55</xdr:col>
      <xdr:colOff>50800</xdr:colOff>
      <xdr:row>36</xdr:row>
      <xdr:rowOff>61792</xdr:rowOff>
    </xdr:to>
    <xdr:sp macro="" textlink="">
      <xdr:nvSpPr>
        <xdr:cNvPr id="133" name="楕円 132"/>
        <xdr:cNvSpPr/>
      </xdr:nvSpPr>
      <xdr:spPr>
        <a:xfrm>
          <a:off x="10426700" y="61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154519</xdr:rowOff>
    </xdr:from>
    <xdr:ext cx="534377" cy="259045"/>
    <xdr:sp macro="" textlink="">
      <xdr:nvSpPr>
        <xdr:cNvPr id="134" name="【道路】&#10;一人当たり延長該当値テキスト"/>
        <xdr:cNvSpPr txBox="1"/>
      </xdr:nvSpPr>
      <xdr:spPr>
        <a:xfrm>
          <a:off x="10515600" y="5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292</xdr:rowOff>
    </xdr:from>
    <xdr:to>
      <xdr:col>50</xdr:col>
      <xdr:colOff>165100</xdr:colOff>
      <xdr:row>36</xdr:row>
      <xdr:rowOff>101892</xdr:rowOff>
    </xdr:to>
    <xdr:sp macro="" textlink="">
      <xdr:nvSpPr>
        <xdr:cNvPr id="135" name="楕円 134"/>
        <xdr:cNvSpPr/>
      </xdr:nvSpPr>
      <xdr:spPr>
        <a:xfrm>
          <a:off x="9588500" y="61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10992</xdr:rowOff>
    </xdr:from>
    <xdr:to>
      <xdr:col>55</xdr:col>
      <xdr:colOff>0</xdr:colOff>
      <xdr:row>36</xdr:row>
      <xdr:rowOff>51092</xdr:rowOff>
    </xdr:to>
    <xdr:cxnSp macro="">
      <xdr:nvCxnSpPr>
        <xdr:cNvPr id="136" name="直線コネクタ 135"/>
        <xdr:cNvCxnSpPr/>
      </xdr:nvCxnSpPr>
      <xdr:spPr>
        <a:xfrm flipV="1">
          <a:off x="9639300" y="6183192"/>
          <a:ext cx="8382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160293</xdr:rowOff>
    </xdr:from>
    <xdr:to>
      <xdr:col>46</xdr:col>
      <xdr:colOff>38100</xdr:colOff>
      <xdr:row>37</xdr:row>
      <xdr:rowOff>90443</xdr:rowOff>
    </xdr:to>
    <xdr:sp macro="" textlink="">
      <xdr:nvSpPr>
        <xdr:cNvPr id="137" name="楕円 136"/>
        <xdr:cNvSpPr/>
      </xdr:nvSpPr>
      <xdr:spPr>
        <a:xfrm>
          <a:off x="8699500" y="63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51092</xdr:rowOff>
    </xdr:from>
    <xdr:to>
      <xdr:col>50</xdr:col>
      <xdr:colOff>114300</xdr:colOff>
      <xdr:row>37</xdr:row>
      <xdr:rowOff>39643</xdr:rowOff>
    </xdr:to>
    <xdr:cxnSp macro="">
      <xdr:nvCxnSpPr>
        <xdr:cNvPr id="138" name="直線コネクタ 137"/>
        <xdr:cNvCxnSpPr/>
      </xdr:nvCxnSpPr>
      <xdr:spPr>
        <a:xfrm flipV="1">
          <a:off x="8750300" y="6223292"/>
          <a:ext cx="889000" cy="16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56242</xdr:rowOff>
    </xdr:from>
    <xdr:to>
      <xdr:col>41</xdr:col>
      <xdr:colOff>101600</xdr:colOff>
      <xdr:row>36</xdr:row>
      <xdr:rowOff>157842</xdr:rowOff>
    </xdr:to>
    <xdr:sp macro="" textlink="">
      <xdr:nvSpPr>
        <xdr:cNvPr id="139" name="楕円 138"/>
        <xdr:cNvSpPr/>
      </xdr:nvSpPr>
      <xdr:spPr>
        <a:xfrm>
          <a:off x="7810500" y="62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107042</xdr:rowOff>
    </xdr:from>
    <xdr:to>
      <xdr:col>45</xdr:col>
      <xdr:colOff>177800</xdr:colOff>
      <xdr:row>37</xdr:row>
      <xdr:rowOff>39643</xdr:rowOff>
    </xdr:to>
    <xdr:cxnSp macro="">
      <xdr:nvCxnSpPr>
        <xdr:cNvPr id="140" name="直線コネクタ 139"/>
        <xdr:cNvCxnSpPr/>
      </xdr:nvCxnSpPr>
      <xdr:spPr>
        <a:xfrm>
          <a:off x="7861300" y="6279242"/>
          <a:ext cx="889000" cy="10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93142</xdr:rowOff>
    </xdr:from>
    <xdr:to>
      <xdr:col>36</xdr:col>
      <xdr:colOff>165100</xdr:colOff>
      <xdr:row>37</xdr:row>
      <xdr:rowOff>23292</xdr:rowOff>
    </xdr:to>
    <xdr:sp macro="" textlink="">
      <xdr:nvSpPr>
        <xdr:cNvPr id="141" name="楕円 140"/>
        <xdr:cNvSpPr/>
      </xdr:nvSpPr>
      <xdr:spPr>
        <a:xfrm>
          <a:off x="6921500" y="62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107042</xdr:rowOff>
    </xdr:from>
    <xdr:to>
      <xdr:col>41</xdr:col>
      <xdr:colOff>50800</xdr:colOff>
      <xdr:row>36</xdr:row>
      <xdr:rowOff>143942</xdr:rowOff>
    </xdr:to>
    <xdr:cxnSp macro="">
      <xdr:nvCxnSpPr>
        <xdr:cNvPr id="142" name="直線コネクタ 141"/>
        <xdr:cNvCxnSpPr/>
      </xdr:nvCxnSpPr>
      <xdr:spPr>
        <a:xfrm flipV="1">
          <a:off x="6972300" y="6279242"/>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92009</xdr:rowOff>
    </xdr:from>
    <xdr:ext cx="534377" cy="259045"/>
    <xdr:sp macro="" textlink="">
      <xdr:nvSpPr>
        <xdr:cNvPr id="143" name="n_1aveValue【道路】&#10;一人当たり延長"/>
        <xdr:cNvSpPr txBox="1"/>
      </xdr:nvSpPr>
      <xdr:spPr>
        <a:xfrm>
          <a:off x="9359411" y="69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12323</xdr:rowOff>
    </xdr:from>
    <xdr:ext cx="534377" cy="259045"/>
    <xdr:sp macro="" textlink="">
      <xdr:nvSpPr>
        <xdr:cNvPr id="144" name="n_2aveValue【道路】&#10;一人当たり延長"/>
        <xdr:cNvSpPr txBox="1"/>
      </xdr:nvSpPr>
      <xdr:spPr>
        <a:xfrm>
          <a:off x="8483111" y="68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18190</xdr:rowOff>
    </xdr:from>
    <xdr:ext cx="534377" cy="259045"/>
    <xdr:sp macro="" textlink="">
      <xdr:nvSpPr>
        <xdr:cNvPr id="145" name="n_3aveValue【道路】&#10;一人当たり延長"/>
        <xdr:cNvSpPr txBox="1"/>
      </xdr:nvSpPr>
      <xdr:spPr>
        <a:xfrm>
          <a:off x="7594111" y="687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30021</xdr:rowOff>
    </xdr:from>
    <xdr:ext cx="534377" cy="259045"/>
    <xdr:sp macro="" textlink="">
      <xdr:nvSpPr>
        <xdr:cNvPr id="146" name="n_4aveValue【道路】&#10;一人当たり延長"/>
        <xdr:cNvSpPr txBox="1"/>
      </xdr:nvSpPr>
      <xdr:spPr>
        <a:xfrm>
          <a:off x="6705111" y="68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118419</xdr:rowOff>
    </xdr:from>
    <xdr:ext cx="534377" cy="259045"/>
    <xdr:sp macro="" textlink="">
      <xdr:nvSpPr>
        <xdr:cNvPr id="147" name="n_1mainValue【道路】&#10;一人当たり延長"/>
        <xdr:cNvSpPr txBox="1"/>
      </xdr:nvSpPr>
      <xdr:spPr>
        <a:xfrm>
          <a:off x="9359411" y="5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106970</xdr:rowOff>
    </xdr:from>
    <xdr:ext cx="534377" cy="259045"/>
    <xdr:sp macro="" textlink="">
      <xdr:nvSpPr>
        <xdr:cNvPr id="148" name="n_2mainValue【道路】&#10;一人当たり延長"/>
        <xdr:cNvSpPr txBox="1"/>
      </xdr:nvSpPr>
      <xdr:spPr>
        <a:xfrm>
          <a:off x="8483111" y="61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2919</xdr:rowOff>
    </xdr:from>
    <xdr:ext cx="534377" cy="259045"/>
    <xdr:sp macro="" textlink="">
      <xdr:nvSpPr>
        <xdr:cNvPr id="149" name="n_3mainValue【道路】&#10;一人当たり延長"/>
        <xdr:cNvSpPr txBox="1"/>
      </xdr:nvSpPr>
      <xdr:spPr>
        <a:xfrm>
          <a:off x="7594111" y="60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39819</xdr:rowOff>
    </xdr:from>
    <xdr:ext cx="534377" cy="259045"/>
    <xdr:sp macro="" textlink="">
      <xdr:nvSpPr>
        <xdr:cNvPr id="150" name="n_4mainValue【道路】&#10;一人当たり延長"/>
        <xdr:cNvSpPr txBox="1"/>
      </xdr:nvSpPr>
      <xdr:spPr>
        <a:xfrm>
          <a:off x="6705111" y="60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83" name="フローチャート: 判断 182"/>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84" name="フローチャート: 判断 183"/>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91" name="楕円 190"/>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156862</xdr:rowOff>
    </xdr:from>
    <xdr:ext cx="405111" cy="259045"/>
    <xdr:sp macro="" textlink="">
      <xdr:nvSpPr>
        <xdr:cNvPr id="192" name="【橋りょう・トンネル】&#10;有形固定資産減価償却率該当値テキスト"/>
        <xdr:cNvSpPr txBox="1"/>
      </xdr:nvSpPr>
      <xdr:spPr>
        <a:xfrm>
          <a:off x="4673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93" name="楕円 192"/>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13335</xdr:rowOff>
    </xdr:to>
    <xdr:cxnSp macro="">
      <xdr:nvCxnSpPr>
        <xdr:cNvPr id="194" name="直線コネクタ 193"/>
        <xdr:cNvCxnSpPr/>
      </xdr:nvCxnSpPr>
      <xdr:spPr>
        <a:xfrm>
          <a:off x="3797300" y="102736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5" name="楕円 194"/>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59</xdr:row>
      <xdr:rowOff>158115</xdr:rowOff>
    </xdr:to>
    <xdr:cxnSp macro="">
      <xdr:nvCxnSpPr>
        <xdr:cNvPr id="196" name="直線コネクタ 195"/>
        <xdr:cNvCxnSpPr/>
      </xdr:nvCxnSpPr>
      <xdr:spPr>
        <a:xfrm>
          <a:off x="2908300" y="102641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7" name="楕円 196"/>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148590</xdr:rowOff>
    </xdr:to>
    <xdr:cxnSp macro="">
      <xdr:nvCxnSpPr>
        <xdr:cNvPr id="198" name="直線コネクタ 197"/>
        <xdr:cNvCxnSpPr/>
      </xdr:nvCxnSpPr>
      <xdr:spPr>
        <a:xfrm>
          <a:off x="2019300" y="10252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57785</xdr:rowOff>
    </xdr:from>
    <xdr:to>
      <xdr:col>6</xdr:col>
      <xdr:colOff>38100</xdr:colOff>
      <xdr:row>59</xdr:row>
      <xdr:rowOff>159385</xdr:rowOff>
    </xdr:to>
    <xdr:sp macro="" textlink="">
      <xdr:nvSpPr>
        <xdr:cNvPr id="199" name="楕円 198"/>
        <xdr:cNvSpPr/>
      </xdr:nvSpPr>
      <xdr:spPr>
        <a:xfrm>
          <a:off x="1079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108585</xdr:rowOff>
    </xdr:from>
    <xdr:to>
      <xdr:col>10</xdr:col>
      <xdr:colOff>114300</xdr:colOff>
      <xdr:row>59</xdr:row>
      <xdr:rowOff>137160</xdr:rowOff>
    </xdr:to>
    <xdr:cxnSp macro="">
      <xdr:nvCxnSpPr>
        <xdr:cNvPr id="200" name="直線コネクタ 199"/>
        <xdr:cNvCxnSpPr/>
      </xdr:nvCxnSpPr>
      <xdr:spPr>
        <a:xfrm>
          <a:off x="1130300" y="10224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202" name="n_2aveValue【橋りょう・トンネル】&#10;有形固定資産減価償却率"/>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203" name="n_3aveValue【橋りょう・トンネル】&#10;有形固定資産減価償却率"/>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aveValue【橋りょう・トンネ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205" name="n_1mainValue【橋りょう・トンネ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6" name="n_2mainValue【橋りょう・トンネ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7" name="n_3mainValue【橋りょう・トンネ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8" name="n_4main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42" name="フローチャート: 判断 241"/>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43" name="フローチャート: 判断 242"/>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44" name="フローチャート: 判断 243"/>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58810</xdr:rowOff>
    </xdr:from>
    <xdr:to>
      <xdr:col>55</xdr:col>
      <xdr:colOff>50800</xdr:colOff>
      <xdr:row>59</xdr:row>
      <xdr:rowOff>160410</xdr:rowOff>
    </xdr:to>
    <xdr:sp macro="" textlink="">
      <xdr:nvSpPr>
        <xdr:cNvPr id="250" name="楕円 249"/>
        <xdr:cNvSpPr/>
      </xdr:nvSpPr>
      <xdr:spPr>
        <a:xfrm>
          <a:off x="10426700" y="101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81687</xdr:rowOff>
    </xdr:from>
    <xdr:ext cx="599010" cy="259045"/>
    <xdr:sp macro="" textlink="">
      <xdr:nvSpPr>
        <xdr:cNvPr id="251" name="【橋りょう・トンネル】&#10;一人当たり有形固定資産（償却資産）額該当値テキスト"/>
        <xdr:cNvSpPr txBox="1"/>
      </xdr:nvSpPr>
      <xdr:spPr>
        <a:xfrm>
          <a:off x="10515600" y="1002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117001</xdr:rowOff>
    </xdr:from>
    <xdr:to>
      <xdr:col>50</xdr:col>
      <xdr:colOff>165100</xdr:colOff>
      <xdr:row>60</xdr:row>
      <xdr:rowOff>47151</xdr:rowOff>
    </xdr:to>
    <xdr:sp macro="" textlink="">
      <xdr:nvSpPr>
        <xdr:cNvPr id="252" name="楕円 251"/>
        <xdr:cNvSpPr/>
      </xdr:nvSpPr>
      <xdr:spPr>
        <a:xfrm>
          <a:off x="9588500" y="102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109610</xdr:rowOff>
    </xdr:from>
    <xdr:to>
      <xdr:col>55</xdr:col>
      <xdr:colOff>0</xdr:colOff>
      <xdr:row>59</xdr:row>
      <xdr:rowOff>167801</xdr:rowOff>
    </xdr:to>
    <xdr:cxnSp macro="">
      <xdr:nvCxnSpPr>
        <xdr:cNvPr id="253" name="直線コネクタ 252"/>
        <xdr:cNvCxnSpPr/>
      </xdr:nvCxnSpPr>
      <xdr:spPr>
        <a:xfrm flipV="1">
          <a:off x="9639300" y="10225160"/>
          <a:ext cx="838200" cy="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149456</xdr:rowOff>
    </xdr:from>
    <xdr:to>
      <xdr:col>46</xdr:col>
      <xdr:colOff>38100</xdr:colOff>
      <xdr:row>60</xdr:row>
      <xdr:rowOff>79606</xdr:rowOff>
    </xdr:to>
    <xdr:sp macro="" textlink="">
      <xdr:nvSpPr>
        <xdr:cNvPr id="254" name="楕円 253"/>
        <xdr:cNvSpPr/>
      </xdr:nvSpPr>
      <xdr:spPr>
        <a:xfrm>
          <a:off x="8699500" y="10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167801</xdr:rowOff>
    </xdr:from>
    <xdr:to>
      <xdr:col>50</xdr:col>
      <xdr:colOff>114300</xdr:colOff>
      <xdr:row>60</xdr:row>
      <xdr:rowOff>28806</xdr:rowOff>
    </xdr:to>
    <xdr:cxnSp macro="">
      <xdr:nvCxnSpPr>
        <xdr:cNvPr id="255" name="直線コネクタ 254"/>
        <xdr:cNvCxnSpPr/>
      </xdr:nvCxnSpPr>
      <xdr:spPr>
        <a:xfrm flipV="1">
          <a:off x="8750300" y="10283351"/>
          <a:ext cx="889000" cy="3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9706</xdr:rowOff>
    </xdr:from>
    <xdr:to>
      <xdr:col>41</xdr:col>
      <xdr:colOff>101600</xdr:colOff>
      <xdr:row>60</xdr:row>
      <xdr:rowOff>111306</xdr:rowOff>
    </xdr:to>
    <xdr:sp macro="" textlink="">
      <xdr:nvSpPr>
        <xdr:cNvPr id="256" name="楕円 255"/>
        <xdr:cNvSpPr/>
      </xdr:nvSpPr>
      <xdr:spPr>
        <a:xfrm>
          <a:off x="7810500" y="102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28806</xdr:rowOff>
    </xdr:from>
    <xdr:to>
      <xdr:col>45</xdr:col>
      <xdr:colOff>177800</xdr:colOff>
      <xdr:row>60</xdr:row>
      <xdr:rowOff>60506</xdr:rowOff>
    </xdr:to>
    <xdr:cxnSp macro="">
      <xdr:nvCxnSpPr>
        <xdr:cNvPr id="257" name="直線コネクタ 256"/>
        <xdr:cNvCxnSpPr/>
      </xdr:nvCxnSpPr>
      <xdr:spPr>
        <a:xfrm flipV="1">
          <a:off x="7861300" y="10315806"/>
          <a:ext cx="8890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31980</xdr:rowOff>
    </xdr:from>
    <xdr:to>
      <xdr:col>36</xdr:col>
      <xdr:colOff>165100</xdr:colOff>
      <xdr:row>60</xdr:row>
      <xdr:rowOff>133580</xdr:rowOff>
    </xdr:to>
    <xdr:sp macro="" textlink="">
      <xdr:nvSpPr>
        <xdr:cNvPr id="258" name="楕円 257"/>
        <xdr:cNvSpPr/>
      </xdr:nvSpPr>
      <xdr:spPr>
        <a:xfrm>
          <a:off x="6921500" y="103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60506</xdr:rowOff>
    </xdr:from>
    <xdr:to>
      <xdr:col>41</xdr:col>
      <xdr:colOff>50800</xdr:colOff>
      <xdr:row>60</xdr:row>
      <xdr:rowOff>82780</xdr:rowOff>
    </xdr:to>
    <xdr:cxnSp macro="">
      <xdr:nvCxnSpPr>
        <xdr:cNvPr id="259" name="直線コネクタ 258"/>
        <xdr:cNvCxnSpPr/>
      </xdr:nvCxnSpPr>
      <xdr:spPr>
        <a:xfrm flipV="1">
          <a:off x="6972300" y="10347506"/>
          <a:ext cx="8890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xdr:cNvSpPr txBox="1"/>
      </xdr:nvSpPr>
      <xdr:spPr>
        <a:xfrm>
          <a:off x="932709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62535</xdr:rowOff>
    </xdr:from>
    <xdr:ext cx="599010" cy="259045"/>
    <xdr:sp macro="" textlink="">
      <xdr:nvSpPr>
        <xdr:cNvPr id="261" name="n_2aveValue【橋りょう・トンネル】&#10;一人当たり有形固定資産（償却資産）額"/>
        <xdr:cNvSpPr txBox="1"/>
      </xdr:nvSpPr>
      <xdr:spPr>
        <a:xfrm>
          <a:off x="84507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137804</xdr:rowOff>
    </xdr:from>
    <xdr:ext cx="599010" cy="259045"/>
    <xdr:sp macro="" textlink="">
      <xdr:nvSpPr>
        <xdr:cNvPr id="262" name="n_3aveValue【橋りょう・トンネル】&#10;一人当たり有形固定資産（償却資産）額"/>
        <xdr:cNvSpPr txBox="1"/>
      </xdr:nvSpPr>
      <xdr:spPr>
        <a:xfrm>
          <a:off x="7561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131288</xdr:rowOff>
    </xdr:from>
    <xdr:ext cx="599010" cy="259045"/>
    <xdr:sp macro="" textlink="">
      <xdr:nvSpPr>
        <xdr:cNvPr id="263" name="n_4aveValue【橋りょう・トンネル】&#10;一人当たり有形固定資産（償却資産）額"/>
        <xdr:cNvSpPr txBox="1"/>
      </xdr:nvSpPr>
      <xdr:spPr>
        <a:xfrm>
          <a:off x="6672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63678</xdr:rowOff>
    </xdr:from>
    <xdr:ext cx="599010" cy="259045"/>
    <xdr:sp macro="" textlink="">
      <xdr:nvSpPr>
        <xdr:cNvPr id="264" name="n_1mainValue【橋りょう・トンネル】&#10;一人当たり有形固定資産（償却資産）額"/>
        <xdr:cNvSpPr txBox="1"/>
      </xdr:nvSpPr>
      <xdr:spPr>
        <a:xfrm>
          <a:off x="9327095" y="1000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96133</xdr:rowOff>
    </xdr:from>
    <xdr:ext cx="599010" cy="259045"/>
    <xdr:sp macro="" textlink="">
      <xdr:nvSpPr>
        <xdr:cNvPr id="265" name="n_2mainValue【橋りょう・トンネル】&#10;一人当たり有形固定資産（償却資産）額"/>
        <xdr:cNvSpPr txBox="1"/>
      </xdr:nvSpPr>
      <xdr:spPr>
        <a:xfrm>
          <a:off x="8450795" y="100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127833</xdr:rowOff>
    </xdr:from>
    <xdr:ext cx="599010" cy="259045"/>
    <xdr:sp macro="" textlink="">
      <xdr:nvSpPr>
        <xdr:cNvPr id="266" name="n_3mainValue【橋りょう・トンネル】&#10;一人当たり有形固定資産（償却資産）額"/>
        <xdr:cNvSpPr txBox="1"/>
      </xdr:nvSpPr>
      <xdr:spPr>
        <a:xfrm>
          <a:off x="7561795" y="1007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150107</xdr:rowOff>
    </xdr:from>
    <xdr:ext cx="599010" cy="259045"/>
    <xdr:sp macro="" textlink="">
      <xdr:nvSpPr>
        <xdr:cNvPr id="267" name="n_4mainValue【橋りょう・トンネル】&#10;一人当たり有形固定資産（償却資産）額"/>
        <xdr:cNvSpPr txBox="1"/>
      </xdr:nvSpPr>
      <xdr:spPr>
        <a:xfrm>
          <a:off x="6672795" y="100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300" name="フローチャート: 判断 299"/>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2539</xdr:rowOff>
    </xdr:from>
    <xdr:to>
      <xdr:col>10</xdr:col>
      <xdr:colOff>165100</xdr:colOff>
      <xdr:row>83</xdr:row>
      <xdr:rowOff>104139</xdr:rowOff>
    </xdr:to>
    <xdr:sp macro="" textlink="">
      <xdr:nvSpPr>
        <xdr:cNvPr id="301" name="フローチャート: 判断 300"/>
        <xdr:cNvSpPr/>
      </xdr:nvSpPr>
      <xdr:spPr>
        <a:xfrm>
          <a:off x="1968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149225</xdr:rowOff>
    </xdr:from>
    <xdr:to>
      <xdr:col>6</xdr:col>
      <xdr:colOff>38100</xdr:colOff>
      <xdr:row>83</xdr:row>
      <xdr:rowOff>79375</xdr:rowOff>
    </xdr:to>
    <xdr:sp macro="" textlink="">
      <xdr:nvSpPr>
        <xdr:cNvPr id="302" name="フローチャート: 判断 301"/>
        <xdr:cNvSpPr/>
      </xdr:nvSpPr>
      <xdr:spPr>
        <a:xfrm>
          <a:off x="1079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8" name="楕円 307"/>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9" name="【公営住宅】&#10;有形固定資産減価償却率該当値テキスト"/>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310" name="楕円 309"/>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163830</xdr:rowOff>
    </xdr:to>
    <xdr:cxnSp macro="">
      <xdr:nvCxnSpPr>
        <xdr:cNvPr id="311" name="直線コネクタ 310"/>
        <xdr:cNvCxnSpPr/>
      </xdr:nvCxnSpPr>
      <xdr:spPr>
        <a:xfrm flipV="1">
          <a:off x="3797300" y="14407514"/>
          <a:ext cx="8382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46355</xdr:rowOff>
    </xdr:from>
    <xdr:to>
      <xdr:col>15</xdr:col>
      <xdr:colOff>101600</xdr:colOff>
      <xdr:row>85</xdr:row>
      <xdr:rowOff>147955</xdr:rowOff>
    </xdr:to>
    <xdr:sp macro="" textlink="">
      <xdr:nvSpPr>
        <xdr:cNvPr id="312" name="楕円 311"/>
        <xdr:cNvSpPr/>
      </xdr:nvSpPr>
      <xdr:spPr>
        <a:xfrm>
          <a:off x="2857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97155</xdr:rowOff>
    </xdr:to>
    <xdr:cxnSp macro="">
      <xdr:nvCxnSpPr>
        <xdr:cNvPr id="313" name="直線コネクタ 312"/>
        <xdr:cNvCxnSpPr/>
      </xdr:nvCxnSpPr>
      <xdr:spPr>
        <a:xfrm flipV="1">
          <a:off x="2908300" y="1456563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36830</xdr:rowOff>
    </xdr:from>
    <xdr:to>
      <xdr:col>10</xdr:col>
      <xdr:colOff>165100</xdr:colOff>
      <xdr:row>85</xdr:row>
      <xdr:rowOff>138430</xdr:rowOff>
    </xdr:to>
    <xdr:sp macro="" textlink="">
      <xdr:nvSpPr>
        <xdr:cNvPr id="314" name="楕円 313"/>
        <xdr:cNvSpPr/>
      </xdr:nvSpPr>
      <xdr:spPr>
        <a:xfrm>
          <a:off x="196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87630</xdr:rowOff>
    </xdr:from>
    <xdr:to>
      <xdr:col>15</xdr:col>
      <xdr:colOff>50800</xdr:colOff>
      <xdr:row>85</xdr:row>
      <xdr:rowOff>97155</xdr:rowOff>
    </xdr:to>
    <xdr:cxnSp macro="">
      <xdr:nvCxnSpPr>
        <xdr:cNvPr id="315" name="直線コネクタ 314"/>
        <xdr:cNvCxnSpPr/>
      </xdr:nvCxnSpPr>
      <xdr:spPr>
        <a:xfrm>
          <a:off x="2019300" y="146608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21589</xdr:rowOff>
    </xdr:from>
    <xdr:to>
      <xdr:col>6</xdr:col>
      <xdr:colOff>38100</xdr:colOff>
      <xdr:row>85</xdr:row>
      <xdr:rowOff>123189</xdr:rowOff>
    </xdr:to>
    <xdr:sp macro="" textlink="">
      <xdr:nvSpPr>
        <xdr:cNvPr id="316" name="楕円 315"/>
        <xdr:cNvSpPr/>
      </xdr:nvSpPr>
      <xdr:spPr>
        <a:xfrm>
          <a:off x="107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72389</xdr:rowOff>
    </xdr:from>
    <xdr:to>
      <xdr:col>10</xdr:col>
      <xdr:colOff>114300</xdr:colOff>
      <xdr:row>85</xdr:row>
      <xdr:rowOff>87630</xdr:rowOff>
    </xdr:to>
    <xdr:cxnSp macro="">
      <xdr:nvCxnSpPr>
        <xdr:cNvPr id="317" name="直線コネクタ 316"/>
        <xdr:cNvCxnSpPr/>
      </xdr:nvCxnSpPr>
      <xdr:spPr>
        <a:xfrm>
          <a:off x="1130300" y="14645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9"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120666</xdr:rowOff>
    </xdr:from>
    <xdr:ext cx="405111" cy="259045"/>
    <xdr:sp macro="" textlink="">
      <xdr:nvSpPr>
        <xdr:cNvPr id="320" name="n_3aveValue【公営住宅】&#10;有形固定資産減価償却率"/>
        <xdr:cNvSpPr txBox="1"/>
      </xdr:nvSpPr>
      <xdr:spPr>
        <a:xfrm>
          <a:off x="1816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95902</xdr:rowOff>
    </xdr:from>
    <xdr:ext cx="405111" cy="259045"/>
    <xdr:sp macro="" textlink="">
      <xdr:nvSpPr>
        <xdr:cNvPr id="321" name="n_4aveValue【公営住宅】&#10;有形固定資産減価償却率"/>
        <xdr:cNvSpPr txBox="1"/>
      </xdr:nvSpPr>
      <xdr:spPr>
        <a:xfrm>
          <a:off x="9277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322" name="n_1mainValue【公営住宅】&#10;有形固定資産減価償却率"/>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139082</xdr:rowOff>
    </xdr:from>
    <xdr:ext cx="405111" cy="259045"/>
    <xdr:sp macro="" textlink="">
      <xdr:nvSpPr>
        <xdr:cNvPr id="323" name="n_2mainValue【公営住宅】&#10;有形固定資産減価償却率"/>
        <xdr:cNvSpPr txBox="1"/>
      </xdr:nvSpPr>
      <xdr:spPr>
        <a:xfrm>
          <a:off x="2705744"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129557</xdr:rowOff>
    </xdr:from>
    <xdr:ext cx="405111" cy="259045"/>
    <xdr:sp macro="" textlink="">
      <xdr:nvSpPr>
        <xdr:cNvPr id="324" name="n_3mainValue【公営住宅】&#10;有形固定資産減価償却率"/>
        <xdr:cNvSpPr txBox="1"/>
      </xdr:nvSpPr>
      <xdr:spPr>
        <a:xfrm>
          <a:off x="1816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114316</xdr:rowOff>
    </xdr:from>
    <xdr:ext cx="405111" cy="259045"/>
    <xdr:sp macro="" textlink="">
      <xdr:nvSpPr>
        <xdr:cNvPr id="325" name="n_4mainValue【公営住宅】&#10;有形固定資産減価償却率"/>
        <xdr:cNvSpPr txBox="1"/>
      </xdr:nvSpPr>
      <xdr:spPr>
        <a:xfrm>
          <a:off x="927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116857</xdr:rowOff>
    </xdr:from>
    <xdr:ext cx="469744" cy="259045"/>
    <xdr:sp macro="" textlink="">
      <xdr:nvSpPr>
        <xdr:cNvPr id="354" name="【公営住宅】&#10;一人当たり面積平均値テキスト"/>
        <xdr:cNvSpPr txBox="1"/>
      </xdr:nvSpPr>
      <xdr:spPr>
        <a:xfrm>
          <a:off x="10515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51943</xdr:rowOff>
    </xdr:from>
    <xdr:to>
      <xdr:col>46</xdr:col>
      <xdr:colOff>38100</xdr:colOff>
      <xdr:row>85</xdr:row>
      <xdr:rowOff>153543</xdr:rowOff>
    </xdr:to>
    <xdr:sp macro="" textlink="">
      <xdr:nvSpPr>
        <xdr:cNvPr id="357" name="フローチャート: 判断 356"/>
        <xdr:cNvSpPr/>
      </xdr:nvSpPr>
      <xdr:spPr>
        <a:xfrm>
          <a:off x="8699500" y="1462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59562</xdr:rowOff>
    </xdr:from>
    <xdr:to>
      <xdr:col>41</xdr:col>
      <xdr:colOff>101600</xdr:colOff>
      <xdr:row>85</xdr:row>
      <xdr:rowOff>161162</xdr:rowOff>
    </xdr:to>
    <xdr:sp macro="" textlink="">
      <xdr:nvSpPr>
        <xdr:cNvPr id="358" name="フローチャート: 判断 357"/>
        <xdr:cNvSpPr/>
      </xdr:nvSpPr>
      <xdr:spPr>
        <a:xfrm>
          <a:off x="7810500" y="146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53594</xdr:rowOff>
    </xdr:from>
    <xdr:to>
      <xdr:col>36</xdr:col>
      <xdr:colOff>165100</xdr:colOff>
      <xdr:row>85</xdr:row>
      <xdr:rowOff>155194</xdr:rowOff>
    </xdr:to>
    <xdr:sp macro="" textlink="">
      <xdr:nvSpPr>
        <xdr:cNvPr id="359" name="フローチャート: 判断 358"/>
        <xdr:cNvSpPr/>
      </xdr:nvSpPr>
      <xdr:spPr>
        <a:xfrm>
          <a:off x="6921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112140</xdr:rowOff>
    </xdr:from>
    <xdr:to>
      <xdr:col>55</xdr:col>
      <xdr:colOff>50800</xdr:colOff>
      <xdr:row>85</xdr:row>
      <xdr:rowOff>42290</xdr:rowOff>
    </xdr:to>
    <xdr:sp macro="" textlink="">
      <xdr:nvSpPr>
        <xdr:cNvPr id="365" name="楕円 364"/>
        <xdr:cNvSpPr/>
      </xdr:nvSpPr>
      <xdr:spPr>
        <a:xfrm>
          <a:off x="10426700" y="145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135017</xdr:rowOff>
    </xdr:from>
    <xdr:ext cx="469744" cy="259045"/>
    <xdr:sp macro="" textlink="">
      <xdr:nvSpPr>
        <xdr:cNvPr id="366" name="【公営住宅】&#10;一人当たり面積該当値テキスト"/>
        <xdr:cNvSpPr txBox="1"/>
      </xdr:nvSpPr>
      <xdr:spPr>
        <a:xfrm>
          <a:off x="10515600" y="1436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43307</xdr:rowOff>
    </xdr:from>
    <xdr:to>
      <xdr:col>50</xdr:col>
      <xdr:colOff>165100</xdr:colOff>
      <xdr:row>85</xdr:row>
      <xdr:rowOff>144907</xdr:rowOff>
    </xdr:to>
    <xdr:sp macro="" textlink="">
      <xdr:nvSpPr>
        <xdr:cNvPr id="367" name="楕円 366"/>
        <xdr:cNvSpPr/>
      </xdr:nvSpPr>
      <xdr:spPr>
        <a:xfrm>
          <a:off x="9588500" y="146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162940</xdr:rowOff>
    </xdr:from>
    <xdr:to>
      <xdr:col>55</xdr:col>
      <xdr:colOff>0</xdr:colOff>
      <xdr:row>85</xdr:row>
      <xdr:rowOff>94107</xdr:rowOff>
    </xdr:to>
    <xdr:cxnSp macro="">
      <xdr:nvCxnSpPr>
        <xdr:cNvPr id="368" name="直線コネクタ 367"/>
        <xdr:cNvCxnSpPr/>
      </xdr:nvCxnSpPr>
      <xdr:spPr>
        <a:xfrm flipV="1">
          <a:off x="9639300" y="14564740"/>
          <a:ext cx="838200" cy="10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47879</xdr:rowOff>
    </xdr:from>
    <xdr:to>
      <xdr:col>46</xdr:col>
      <xdr:colOff>38100</xdr:colOff>
      <xdr:row>85</xdr:row>
      <xdr:rowOff>149479</xdr:rowOff>
    </xdr:to>
    <xdr:sp macro="" textlink="">
      <xdr:nvSpPr>
        <xdr:cNvPr id="369" name="楕円 368"/>
        <xdr:cNvSpPr/>
      </xdr:nvSpPr>
      <xdr:spPr>
        <a:xfrm>
          <a:off x="8699500" y="146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94107</xdr:rowOff>
    </xdr:from>
    <xdr:to>
      <xdr:col>50</xdr:col>
      <xdr:colOff>114300</xdr:colOff>
      <xdr:row>85</xdr:row>
      <xdr:rowOff>98679</xdr:rowOff>
    </xdr:to>
    <xdr:cxnSp macro="">
      <xdr:nvCxnSpPr>
        <xdr:cNvPr id="370" name="直線コネクタ 369"/>
        <xdr:cNvCxnSpPr/>
      </xdr:nvCxnSpPr>
      <xdr:spPr>
        <a:xfrm flipV="1">
          <a:off x="8750300" y="146673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50673</xdr:rowOff>
    </xdr:from>
    <xdr:to>
      <xdr:col>41</xdr:col>
      <xdr:colOff>101600</xdr:colOff>
      <xdr:row>85</xdr:row>
      <xdr:rowOff>152273</xdr:rowOff>
    </xdr:to>
    <xdr:sp macro="" textlink="">
      <xdr:nvSpPr>
        <xdr:cNvPr id="371" name="楕円 370"/>
        <xdr:cNvSpPr/>
      </xdr:nvSpPr>
      <xdr:spPr>
        <a:xfrm>
          <a:off x="7810500" y="14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98679</xdr:rowOff>
    </xdr:from>
    <xdr:to>
      <xdr:col>45</xdr:col>
      <xdr:colOff>177800</xdr:colOff>
      <xdr:row>85</xdr:row>
      <xdr:rowOff>101473</xdr:rowOff>
    </xdr:to>
    <xdr:cxnSp macro="">
      <xdr:nvCxnSpPr>
        <xdr:cNvPr id="372" name="直線コネクタ 371"/>
        <xdr:cNvCxnSpPr/>
      </xdr:nvCxnSpPr>
      <xdr:spPr>
        <a:xfrm flipV="1">
          <a:off x="7861300" y="14671929"/>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62357</xdr:rowOff>
    </xdr:from>
    <xdr:to>
      <xdr:col>36</xdr:col>
      <xdr:colOff>165100</xdr:colOff>
      <xdr:row>85</xdr:row>
      <xdr:rowOff>163957</xdr:rowOff>
    </xdr:to>
    <xdr:sp macro="" textlink="">
      <xdr:nvSpPr>
        <xdr:cNvPr id="373" name="楕円 372"/>
        <xdr:cNvSpPr/>
      </xdr:nvSpPr>
      <xdr:spPr>
        <a:xfrm>
          <a:off x="6921500" y="146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101473</xdr:rowOff>
    </xdr:from>
    <xdr:to>
      <xdr:col>41</xdr:col>
      <xdr:colOff>50800</xdr:colOff>
      <xdr:row>85</xdr:row>
      <xdr:rowOff>113157</xdr:rowOff>
    </xdr:to>
    <xdr:cxnSp macro="">
      <xdr:nvCxnSpPr>
        <xdr:cNvPr id="374" name="直線コネクタ 373"/>
        <xdr:cNvCxnSpPr/>
      </xdr:nvCxnSpPr>
      <xdr:spPr>
        <a:xfrm flipV="1">
          <a:off x="6972300" y="1467472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144670</xdr:rowOff>
    </xdr:from>
    <xdr:ext cx="469744" cy="259045"/>
    <xdr:sp macro="" textlink="">
      <xdr:nvSpPr>
        <xdr:cNvPr id="376" name="n_2aveValue【公営住宅】&#10;一人当たり面積"/>
        <xdr:cNvSpPr txBox="1"/>
      </xdr:nvSpPr>
      <xdr:spPr>
        <a:xfrm>
          <a:off x="8515427" y="14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152289</xdr:rowOff>
    </xdr:from>
    <xdr:ext cx="469744" cy="259045"/>
    <xdr:sp macro="" textlink="">
      <xdr:nvSpPr>
        <xdr:cNvPr id="377" name="n_3aveValue【公営住宅】&#10;一人当たり面積"/>
        <xdr:cNvSpPr txBox="1"/>
      </xdr:nvSpPr>
      <xdr:spPr>
        <a:xfrm>
          <a:off x="7626427" y="1472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271</xdr:rowOff>
    </xdr:from>
    <xdr:ext cx="469744" cy="259045"/>
    <xdr:sp macro="" textlink="">
      <xdr:nvSpPr>
        <xdr:cNvPr id="378" name="n_4aveValue【公営住宅】&#10;一人当たり面積"/>
        <xdr:cNvSpPr txBox="1"/>
      </xdr:nvSpPr>
      <xdr:spPr>
        <a:xfrm>
          <a:off x="6737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136034</xdr:rowOff>
    </xdr:from>
    <xdr:ext cx="469744" cy="259045"/>
    <xdr:sp macro="" textlink="">
      <xdr:nvSpPr>
        <xdr:cNvPr id="379" name="n_1mainValue【公営住宅】&#10;一人当たり面積"/>
        <xdr:cNvSpPr txBox="1"/>
      </xdr:nvSpPr>
      <xdr:spPr>
        <a:xfrm>
          <a:off x="9391727" y="147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166006</xdr:rowOff>
    </xdr:from>
    <xdr:ext cx="469744" cy="259045"/>
    <xdr:sp macro="" textlink="">
      <xdr:nvSpPr>
        <xdr:cNvPr id="380" name="n_2mainValue【公営住宅】&#10;一人当たり面積"/>
        <xdr:cNvSpPr txBox="1"/>
      </xdr:nvSpPr>
      <xdr:spPr>
        <a:xfrm>
          <a:off x="8515427" y="1439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168800</xdr:rowOff>
    </xdr:from>
    <xdr:ext cx="469744" cy="259045"/>
    <xdr:sp macro="" textlink="">
      <xdr:nvSpPr>
        <xdr:cNvPr id="381" name="n_3mainValue【公営住宅】&#10;一人当たり面積"/>
        <xdr:cNvSpPr txBox="1"/>
      </xdr:nvSpPr>
      <xdr:spPr>
        <a:xfrm>
          <a:off x="7626427" y="1439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155084</xdr:rowOff>
    </xdr:from>
    <xdr:ext cx="469744" cy="259045"/>
    <xdr:sp macro="" textlink="">
      <xdr:nvSpPr>
        <xdr:cNvPr id="382" name="n_4mainValue【公営住宅】&#10;一人当たり面積"/>
        <xdr:cNvSpPr txBox="1"/>
      </xdr:nvSpPr>
      <xdr:spPr>
        <a:xfrm>
          <a:off x="6737427" y="147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28"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31" name="フローチャート: 判断 430"/>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32" name="フローチャート: 判断 431"/>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33" name="フローチャート: 判断 432"/>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39" name="楕円 438"/>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40"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41" name="楕円 440"/>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38</xdr:row>
      <xdr:rowOff>121920</xdr:rowOff>
    </xdr:to>
    <xdr:cxnSp macro="">
      <xdr:nvCxnSpPr>
        <xdr:cNvPr id="442" name="直線コネクタ 441"/>
        <xdr:cNvCxnSpPr/>
      </xdr:nvCxnSpPr>
      <xdr:spPr>
        <a:xfrm flipV="1">
          <a:off x="15481300" y="627126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443" name="楕円 442"/>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38</xdr:row>
      <xdr:rowOff>121920</xdr:rowOff>
    </xdr:to>
    <xdr:cxnSp macro="">
      <xdr:nvCxnSpPr>
        <xdr:cNvPr id="444" name="直線コネクタ 443"/>
        <xdr:cNvCxnSpPr/>
      </xdr:nvCxnSpPr>
      <xdr:spPr>
        <a:xfrm>
          <a:off x="14592300" y="6595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445" name="楕円 444"/>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38</xdr:row>
      <xdr:rowOff>80010</xdr:rowOff>
    </xdr:to>
    <xdr:cxnSp macro="">
      <xdr:nvCxnSpPr>
        <xdr:cNvPr id="446" name="直線コネクタ 445"/>
        <xdr:cNvCxnSpPr/>
      </xdr:nvCxnSpPr>
      <xdr:spPr>
        <a:xfrm>
          <a:off x="13703300" y="6572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447" name="楕円 446"/>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57150</xdr:rowOff>
    </xdr:to>
    <xdr:cxnSp macro="">
      <xdr:nvCxnSpPr>
        <xdr:cNvPr id="448" name="直線コネクタ 447"/>
        <xdr:cNvCxnSpPr/>
      </xdr:nvCxnSpPr>
      <xdr:spPr>
        <a:xfrm>
          <a:off x="12814300" y="6522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9" name="n_1aveValue【認定こども園・幼稚園・保育所】&#10;有形固定資産減価償却率"/>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450" name="n_2aveValue【認定こども園・幼稚園・保育所】&#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451" name="n_3aveValue【認定こども園・幼稚園・保育所】&#10;有形固定資産減価償却率"/>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52"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53"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121937</xdr:rowOff>
    </xdr:from>
    <xdr:ext cx="405111" cy="259045"/>
    <xdr:sp macro="" textlink="">
      <xdr:nvSpPr>
        <xdr:cNvPr id="454" name="n_2mainValue【認定こども園・幼稚園・保育所】&#10;有形固定資産減価償却率"/>
        <xdr:cNvSpPr txBox="1"/>
      </xdr:nvSpPr>
      <xdr:spPr>
        <a:xfrm>
          <a:off x="14389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455" name="n_3mainValue【認定こども園・幼稚園・保育所】&#10;有形固定資産減価償却率"/>
        <xdr:cNvSpPr txBox="1"/>
      </xdr:nvSpPr>
      <xdr:spPr>
        <a:xfrm>
          <a:off x="13500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49547</xdr:rowOff>
    </xdr:from>
    <xdr:ext cx="405111" cy="259045"/>
    <xdr:sp macro="" textlink="">
      <xdr:nvSpPr>
        <xdr:cNvPr id="456" name="n_4mainValue【認定こども園・幼稚園・保育所】&#10;有形固定資産減価償却率"/>
        <xdr:cNvSpPr txBox="1"/>
      </xdr:nvSpPr>
      <xdr:spPr>
        <a:xfrm>
          <a:off x="12611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485" name="【認定こども園・幼稚園・保育所】&#10;一人当たり面積平均値テキスト"/>
        <xdr:cNvSpPr txBox="1"/>
      </xdr:nvSpPr>
      <xdr:spPr>
        <a:xfrm>
          <a:off x="22199600" y="651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488" name="フローチャート: 判断 487"/>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50165</xdr:rowOff>
    </xdr:from>
    <xdr:to>
      <xdr:col>102</xdr:col>
      <xdr:colOff>165100</xdr:colOff>
      <xdr:row>39</xdr:row>
      <xdr:rowOff>151765</xdr:rowOff>
    </xdr:to>
    <xdr:sp macro="" textlink="">
      <xdr:nvSpPr>
        <xdr:cNvPr id="489" name="フローチャート: 判断 488"/>
        <xdr:cNvSpPr/>
      </xdr:nvSpPr>
      <xdr:spPr>
        <a:xfrm>
          <a:off x="19494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90" name="フローチャート: 判断 489"/>
        <xdr:cNvSpPr/>
      </xdr:nvSpPr>
      <xdr:spPr>
        <a:xfrm>
          <a:off x="18605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96" name="楕円 495"/>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97" name="【認定こども園・幼稚園・保育所】&#10;一人当たり面積該当値テキスト"/>
        <xdr:cNvSpPr txBox="1"/>
      </xdr:nvSpPr>
      <xdr:spPr>
        <a:xfrm>
          <a:off x="22199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98" name="楕円 497"/>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39</xdr:row>
      <xdr:rowOff>163830</xdr:rowOff>
    </xdr:to>
    <xdr:cxnSp macro="">
      <xdr:nvCxnSpPr>
        <xdr:cNvPr id="499" name="直線コネクタ 498"/>
        <xdr:cNvCxnSpPr/>
      </xdr:nvCxnSpPr>
      <xdr:spPr>
        <a:xfrm>
          <a:off x="21323300" y="652272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141605</xdr:rowOff>
    </xdr:from>
    <xdr:to>
      <xdr:col>107</xdr:col>
      <xdr:colOff>101600</xdr:colOff>
      <xdr:row>38</xdr:row>
      <xdr:rowOff>71755</xdr:rowOff>
    </xdr:to>
    <xdr:sp macro="" textlink="">
      <xdr:nvSpPr>
        <xdr:cNvPr id="500" name="楕円 499"/>
        <xdr:cNvSpPr/>
      </xdr:nvSpPr>
      <xdr:spPr>
        <a:xfrm>
          <a:off x="20383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20955</xdr:rowOff>
    </xdr:to>
    <xdr:cxnSp macro="">
      <xdr:nvCxnSpPr>
        <xdr:cNvPr id="501" name="直線コネクタ 500"/>
        <xdr:cNvCxnSpPr/>
      </xdr:nvCxnSpPr>
      <xdr:spPr>
        <a:xfrm flipV="1">
          <a:off x="20434300" y="65227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158750</xdr:rowOff>
    </xdr:from>
    <xdr:to>
      <xdr:col>102</xdr:col>
      <xdr:colOff>165100</xdr:colOff>
      <xdr:row>38</xdr:row>
      <xdr:rowOff>88900</xdr:rowOff>
    </xdr:to>
    <xdr:sp macro="" textlink="">
      <xdr:nvSpPr>
        <xdr:cNvPr id="502" name="楕円 501"/>
        <xdr:cNvSpPr/>
      </xdr:nvSpPr>
      <xdr:spPr>
        <a:xfrm>
          <a:off x="19494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20955</xdr:rowOff>
    </xdr:from>
    <xdr:to>
      <xdr:col>107</xdr:col>
      <xdr:colOff>50800</xdr:colOff>
      <xdr:row>38</xdr:row>
      <xdr:rowOff>38100</xdr:rowOff>
    </xdr:to>
    <xdr:cxnSp macro="">
      <xdr:nvCxnSpPr>
        <xdr:cNvPr id="503" name="直線コネクタ 502"/>
        <xdr:cNvCxnSpPr/>
      </xdr:nvCxnSpPr>
      <xdr:spPr>
        <a:xfrm flipV="1">
          <a:off x="19545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147320</xdr:rowOff>
    </xdr:from>
    <xdr:to>
      <xdr:col>98</xdr:col>
      <xdr:colOff>38100</xdr:colOff>
      <xdr:row>38</xdr:row>
      <xdr:rowOff>77470</xdr:rowOff>
    </xdr:to>
    <xdr:sp macro="" textlink="">
      <xdr:nvSpPr>
        <xdr:cNvPr id="504" name="楕円 503"/>
        <xdr:cNvSpPr/>
      </xdr:nvSpPr>
      <xdr:spPr>
        <a:xfrm>
          <a:off x="18605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26670</xdr:rowOff>
    </xdr:from>
    <xdr:to>
      <xdr:col>102</xdr:col>
      <xdr:colOff>114300</xdr:colOff>
      <xdr:row>38</xdr:row>
      <xdr:rowOff>38100</xdr:rowOff>
    </xdr:to>
    <xdr:cxnSp macro="">
      <xdr:nvCxnSpPr>
        <xdr:cNvPr id="505" name="直線コネクタ 504"/>
        <xdr:cNvCxnSpPr/>
      </xdr:nvCxnSpPr>
      <xdr:spPr>
        <a:xfrm>
          <a:off x="18656300" y="6541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506" name="n_1aveValue【認定こども園・幼稚園・保育所】&#10;一人当たり面積"/>
        <xdr:cNvSpPr txBox="1"/>
      </xdr:nvSpPr>
      <xdr:spPr>
        <a:xfrm>
          <a:off x="21075727"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142892</xdr:rowOff>
    </xdr:from>
    <xdr:ext cx="469744" cy="259045"/>
    <xdr:sp macro="" textlink="">
      <xdr:nvSpPr>
        <xdr:cNvPr id="507" name="n_2aveValue【認定こども園・幼稚園・保育所】&#10;一人当たり面積"/>
        <xdr:cNvSpPr txBox="1"/>
      </xdr:nvSpPr>
      <xdr:spPr>
        <a:xfrm>
          <a:off x="20199427"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142892</xdr:rowOff>
    </xdr:from>
    <xdr:ext cx="469744" cy="259045"/>
    <xdr:sp macro="" textlink="">
      <xdr:nvSpPr>
        <xdr:cNvPr id="508" name="n_3aveValue【認定こども園・幼稚園・保育所】&#10;一人当たり面積"/>
        <xdr:cNvSpPr txBox="1"/>
      </xdr:nvSpPr>
      <xdr:spPr>
        <a:xfrm>
          <a:off x="19310427"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509" name="n_4aveValue【認定こども園・幼稚園・保育所】&#10;一人当たり面積"/>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510"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88282</xdr:rowOff>
    </xdr:from>
    <xdr:ext cx="469744" cy="259045"/>
    <xdr:sp macro="" textlink="">
      <xdr:nvSpPr>
        <xdr:cNvPr id="511" name="n_2mainValue【認定こども園・幼稚園・保育所】&#10;一人当たり面積"/>
        <xdr:cNvSpPr txBox="1"/>
      </xdr:nvSpPr>
      <xdr:spPr>
        <a:xfrm>
          <a:off x="201994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105427</xdr:rowOff>
    </xdr:from>
    <xdr:ext cx="469744" cy="259045"/>
    <xdr:sp macro="" textlink="">
      <xdr:nvSpPr>
        <xdr:cNvPr id="512" name="n_3mainValue【認定こども園・幼稚園・保育所】&#10;一人当たり面積"/>
        <xdr:cNvSpPr txBox="1"/>
      </xdr:nvSpPr>
      <xdr:spPr>
        <a:xfrm>
          <a:off x="19310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93997</xdr:rowOff>
    </xdr:from>
    <xdr:ext cx="469744" cy="259045"/>
    <xdr:sp macro="" textlink="">
      <xdr:nvSpPr>
        <xdr:cNvPr id="513" name="n_4mainValue【認定こども園・幼稚園・保育所】&#10;一人当たり面積"/>
        <xdr:cNvSpPr txBox="1"/>
      </xdr:nvSpPr>
      <xdr:spPr>
        <a:xfrm>
          <a:off x="18421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5"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8" name="フローチャート: 判断 547"/>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150041</xdr:rowOff>
    </xdr:from>
    <xdr:to>
      <xdr:col>72</xdr:col>
      <xdr:colOff>38100</xdr:colOff>
      <xdr:row>60</xdr:row>
      <xdr:rowOff>80191</xdr:rowOff>
    </xdr:to>
    <xdr:sp macro="" textlink="">
      <xdr:nvSpPr>
        <xdr:cNvPr id="549" name="フローチャート: 判断 548"/>
        <xdr:cNvSpPr/>
      </xdr:nvSpPr>
      <xdr:spPr>
        <a:xfrm>
          <a:off x="13652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101056</xdr:rowOff>
    </xdr:from>
    <xdr:to>
      <xdr:col>67</xdr:col>
      <xdr:colOff>101600</xdr:colOff>
      <xdr:row>60</xdr:row>
      <xdr:rowOff>31206</xdr:rowOff>
    </xdr:to>
    <xdr:sp macro="" textlink="">
      <xdr:nvSpPr>
        <xdr:cNvPr id="550" name="フローチャート: 判断 549"/>
        <xdr:cNvSpPr/>
      </xdr:nvSpPr>
      <xdr:spPr>
        <a:xfrm>
          <a:off x="12763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56" name="楕円 555"/>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57" name="【学校施設】&#10;有形固定資産減価償却率該当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56969</xdr:rowOff>
    </xdr:from>
    <xdr:to>
      <xdr:col>81</xdr:col>
      <xdr:colOff>101600</xdr:colOff>
      <xdr:row>62</xdr:row>
      <xdr:rowOff>158569</xdr:rowOff>
    </xdr:to>
    <xdr:sp macro="" textlink="">
      <xdr:nvSpPr>
        <xdr:cNvPr id="558" name="楕円 557"/>
        <xdr:cNvSpPr/>
      </xdr:nvSpPr>
      <xdr:spPr>
        <a:xfrm>
          <a:off x="1543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107769</xdr:rowOff>
    </xdr:from>
    <xdr:to>
      <xdr:col>85</xdr:col>
      <xdr:colOff>127000</xdr:colOff>
      <xdr:row>62</xdr:row>
      <xdr:rowOff>114300</xdr:rowOff>
    </xdr:to>
    <xdr:cxnSp macro="">
      <xdr:nvCxnSpPr>
        <xdr:cNvPr id="559" name="直線コネクタ 558"/>
        <xdr:cNvCxnSpPr/>
      </xdr:nvCxnSpPr>
      <xdr:spPr>
        <a:xfrm>
          <a:off x="15481300" y="1073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66766</xdr:rowOff>
    </xdr:from>
    <xdr:to>
      <xdr:col>76</xdr:col>
      <xdr:colOff>165100</xdr:colOff>
      <xdr:row>62</xdr:row>
      <xdr:rowOff>168366</xdr:rowOff>
    </xdr:to>
    <xdr:sp macro="" textlink="">
      <xdr:nvSpPr>
        <xdr:cNvPr id="560" name="楕円 559"/>
        <xdr:cNvSpPr/>
      </xdr:nvSpPr>
      <xdr:spPr>
        <a:xfrm>
          <a:off x="14541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62</xdr:row>
      <xdr:rowOff>117566</xdr:rowOff>
    </xdr:to>
    <xdr:cxnSp macro="">
      <xdr:nvCxnSpPr>
        <xdr:cNvPr id="561" name="直線コネクタ 560"/>
        <xdr:cNvCxnSpPr/>
      </xdr:nvCxnSpPr>
      <xdr:spPr>
        <a:xfrm flipV="1">
          <a:off x="14592300" y="10737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21046</xdr:rowOff>
    </xdr:from>
    <xdr:to>
      <xdr:col>72</xdr:col>
      <xdr:colOff>38100</xdr:colOff>
      <xdr:row>62</xdr:row>
      <xdr:rowOff>122646</xdr:rowOff>
    </xdr:to>
    <xdr:sp macro="" textlink="">
      <xdr:nvSpPr>
        <xdr:cNvPr id="562" name="楕円 561"/>
        <xdr:cNvSpPr/>
      </xdr:nvSpPr>
      <xdr:spPr>
        <a:xfrm>
          <a:off x="13652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71846</xdr:rowOff>
    </xdr:from>
    <xdr:to>
      <xdr:col>76</xdr:col>
      <xdr:colOff>114300</xdr:colOff>
      <xdr:row>62</xdr:row>
      <xdr:rowOff>117566</xdr:rowOff>
    </xdr:to>
    <xdr:cxnSp macro="">
      <xdr:nvCxnSpPr>
        <xdr:cNvPr id="563" name="直線コネクタ 562"/>
        <xdr:cNvCxnSpPr/>
      </xdr:nvCxnSpPr>
      <xdr:spPr>
        <a:xfrm>
          <a:off x="13703300" y="107017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127181</xdr:rowOff>
    </xdr:from>
    <xdr:to>
      <xdr:col>67</xdr:col>
      <xdr:colOff>101600</xdr:colOff>
      <xdr:row>62</xdr:row>
      <xdr:rowOff>57331</xdr:rowOff>
    </xdr:to>
    <xdr:sp macro="" textlink="">
      <xdr:nvSpPr>
        <xdr:cNvPr id="564" name="楕円 563"/>
        <xdr:cNvSpPr/>
      </xdr:nvSpPr>
      <xdr:spPr>
        <a:xfrm>
          <a:off x="12763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xdr:rowOff>
    </xdr:from>
    <xdr:to>
      <xdr:col>71</xdr:col>
      <xdr:colOff>177800</xdr:colOff>
      <xdr:row>62</xdr:row>
      <xdr:rowOff>71846</xdr:rowOff>
    </xdr:to>
    <xdr:cxnSp macro="">
      <xdr:nvCxnSpPr>
        <xdr:cNvPr id="565" name="直線コネクタ 564"/>
        <xdr:cNvCxnSpPr/>
      </xdr:nvCxnSpPr>
      <xdr:spPr>
        <a:xfrm>
          <a:off x="12814300" y="106364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566" name="n_1aveValue【学校施設】&#10;有形固定資産減価償却率"/>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7"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96718</xdr:rowOff>
    </xdr:from>
    <xdr:ext cx="405111" cy="259045"/>
    <xdr:sp macro="" textlink="">
      <xdr:nvSpPr>
        <xdr:cNvPr id="568" name="n_3aveValue【学校施設】&#10;有形固定資産減価償却率"/>
        <xdr:cNvSpPr txBox="1"/>
      </xdr:nvSpPr>
      <xdr:spPr>
        <a:xfrm>
          <a:off x="13500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47733</xdr:rowOff>
    </xdr:from>
    <xdr:ext cx="405111" cy="259045"/>
    <xdr:sp macro="" textlink="">
      <xdr:nvSpPr>
        <xdr:cNvPr id="569" name="n_4aveValue【学校施設】&#10;有形固定資産減価償却率"/>
        <xdr:cNvSpPr txBox="1"/>
      </xdr:nvSpPr>
      <xdr:spPr>
        <a:xfrm>
          <a:off x="12611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149696</xdr:rowOff>
    </xdr:from>
    <xdr:ext cx="405111" cy="259045"/>
    <xdr:sp macro="" textlink="">
      <xdr:nvSpPr>
        <xdr:cNvPr id="570" name="n_1mainValue【学校施設】&#10;有形固定資産減価償却率"/>
        <xdr:cNvSpPr txBox="1"/>
      </xdr:nvSpPr>
      <xdr:spPr>
        <a:xfrm>
          <a:off x="15266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159493</xdr:rowOff>
    </xdr:from>
    <xdr:ext cx="405111" cy="259045"/>
    <xdr:sp macro="" textlink="">
      <xdr:nvSpPr>
        <xdr:cNvPr id="571" name="n_2mainValue【学校施設】&#10;有形固定資産減価償却率"/>
        <xdr:cNvSpPr txBox="1"/>
      </xdr:nvSpPr>
      <xdr:spPr>
        <a:xfrm>
          <a:off x="14389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113773</xdr:rowOff>
    </xdr:from>
    <xdr:ext cx="405111" cy="259045"/>
    <xdr:sp macro="" textlink="">
      <xdr:nvSpPr>
        <xdr:cNvPr id="572" name="n_3mainValue【学校施設】&#10;有形固定資産減価償却率"/>
        <xdr:cNvSpPr txBox="1"/>
      </xdr:nvSpPr>
      <xdr:spPr>
        <a:xfrm>
          <a:off x="13500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48458</xdr:rowOff>
    </xdr:from>
    <xdr:ext cx="405111" cy="259045"/>
    <xdr:sp macro="" textlink="">
      <xdr:nvSpPr>
        <xdr:cNvPr id="573" name="n_4mainValue【学校施設】&#10;有形固定資産減価償却率"/>
        <xdr:cNvSpPr txBox="1"/>
      </xdr:nvSpPr>
      <xdr:spPr>
        <a:xfrm>
          <a:off x="12611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605" name="【学校施設】&#10;一人当たり面積平均値テキスト"/>
        <xdr:cNvSpPr txBox="1"/>
      </xdr:nvSpPr>
      <xdr:spPr>
        <a:xfrm>
          <a:off x="22199600" y="1049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88973</xdr:rowOff>
    </xdr:from>
    <xdr:to>
      <xdr:col>107</xdr:col>
      <xdr:colOff>101600</xdr:colOff>
      <xdr:row>62</xdr:row>
      <xdr:rowOff>19123</xdr:rowOff>
    </xdr:to>
    <xdr:sp macro="" textlink="">
      <xdr:nvSpPr>
        <xdr:cNvPr id="608" name="フローチャート: 判断 607"/>
        <xdr:cNvSpPr/>
      </xdr:nvSpPr>
      <xdr:spPr>
        <a:xfrm>
          <a:off x="20383500" y="1054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132733</xdr:rowOff>
    </xdr:from>
    <xdr:to>
      <xdr:col>102</xdr:col>
      <xdr:colOff>165100</xdr:colOff>
      <xdr:row>62</xdr:row>
      <xdr:rowOff>62883</xdr:rowOff>
    </xdr:to>
    <xdr:sp macro="" textlink="">
      <xdr:nvSpPr>
        <xdr:cNvPr id="609" name="フローチャート: 判断 608"/>
        <xdr:cNvSpPr/>
      </xdr:nvSpPr>
      <xdr:spPr>
        <a:xfrm>
          <a:off x="19494500" y="1059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159512</xdr:rowOff>
    </xdr:from>
    <xdr:to>
      <xdr:col>98</xdr:col>
      <xdr:colOff>38100</xdr:colOff>
      <xdr:row>62</xdr:row>
      <xdr:rowOff>89662</xdr:rowOff>
    </xdr:to>
    <xdr:sp macro="" textlink="">
      <xdr:nvSpPr>
        <xdr:cNvPr id="610" name="フローチャート: 判断 609"/>
        <xdr:cNvSpPr/>
      </xdr:nvSpPr>
      <xdr:spPr>
        <a:xfrm>
          <a:off x="18605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19413</xdr:rowOff>
    </xdr:from>
    <xdr:to>
      <xdr:col>116</xdr:col>
      <xdr:colOff>114300</xdr:colOff>
      <xdr:row>61</xdr:row>
      <xdr:rowOff>121013</xdr:rowOff>
    </xdr:to>
    <xdr:sp macro="" textlink="">
      <xdr:nvSpPr>
        <xdr:cNvPr id="616" name="楕円 615"/>
        <xdr:cNvSpPr/>
      </xdr:nvSpPr>
      <xdr:spPr>
        <a:xfrm>
          <a:off x="22110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42290</xdr:rowOff>
    </xdr:from>
    <xdr:ext cx="469744" cy="259045"/>
    <xdr:sp macro="" textlink="">
      <xdr:nvSpPr>
        <xdr:cNvPr id="617" name="【学校施設】&#10;一人当たり面積該当値テキスト"/>
        <xdr:cNvSpPr txBox="1"/>
      </xdr:nvSpPr>
      <xdr:spPr>
        <a:xfrm>
          <a:off x="22199600" y="103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36721</xdr:rowOff>
    </xdr:from>
    <xdr:to>
      <xdr:col>112</xdr:col>
      <xdr:colOff>38100</xdr:colOff>
      <xdr:row>61</xdr:row>
      <xdr:rowOff>138321</xdr:rowOff>
    </xdr:to>
    <xdr:sp macro="" textlink="">
      <xdr:nvSpPr>
        <xdr:cNvPr id="618" name="楕円 617"/>
        <xdr:cNvSpPr/>
      </xdr:nvSpPr>
      <xdr:spPr>
        <a:xfrm>
          <a:off x="21272500" y="104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70213</xdr:rowOff>
    </xdr:from>
    <xdr:to>
      <xdr:col>116</xdr:col>
      <xdr:colOff>63500</xdr:colOff>
      <xdr:row>61</xdr:row>
      <xdr:rowOff>87521</xdr:rowOff>
    </xdr:to>
    <xdr:cxnSp macro="">
      <xdr:nvCxnSpPr>
        <xdr:cNvPr id="619" name="直線コネクタ 618"/>
        <xdr:cNvCxnSpPr/>
      </xdr:nvCxnSpPr>
      <xdr:spPr>
        <a:xfrm flipV="1">
          <a:off x="21323300" y="10528663"/>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55662</xdr:rowOff>
    </xdr:from>
    <xdr:to>
      <xdr:col>107</xdr:col>
      <xdr:colOff>101600</xdr:colOff>
      <xdr:row>61</xdr:row>
      <xdr:rowOff>157262</xdr:rowOff>
    </xdr:to>
    <xdr:sp macro="" textlink="">
      <xdr:nvSpPr>
        <xdr:cNvPr id="620" name="楕円 619"/>
        <xdr:cNvSpPr/>
      </xdr:nvSpPr>
      <xdr:spPr>
        <a:xfrm>
          <a:off x="20383500" y="1051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87521</xdr:rowOff>
    </xdr:from>
    <xdr:to>
      <xdr:col>111</xdr:col>
      <xdr:colOff>177800</xdr:colOff>
      <xdr:row>61</xdr:row>
      <xdr:rowOff>106462</xdr:rowOff>
    </xdr:to>
    <xdr:cxnSp macro="">
      <xdr:nvCxnSpPr>
        <xdr:cNvPr id="621" name="直線コネクタ 620"/>
        <xdr:cNvCxnSpPr/>
      </xdr:nvCxnSpPr>
      <xdr:spPr>
        <a:xfrm flipV="1">
          <a:off x="20434300" y="10545971"/>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74603</xdr:rowOff>
    </xdr:from>
    <xdr:to>
      <xdr:col>102</xdr:col>
      <xdr:colOff>165100</xdr:colOff>
      <xdr:row>62</xdr:row>
      <xdr:rowOff>4753</xdr:rowOff>
    </xdr:to>
    <xdr:sp macro="" textlink="">
      <xdr:nvSpPr>
        <xdr:cNvPr id="622" name="楕円 621"/>
        <xdr:cNvSpPr/>
      </xdr:nvSpPr>
      <xdr:spPr>
        <a:xfrm>
          <a:off x="19494500" y="105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106462</xdr:rowOff>
    </xdr:from>
    <xdr:to>
      <xdr:col>107</xdr:col>
      <xdr:colOff>50800</xdr:colOff>
      <xdr:row>61</xdr:row>
      <xdr:rowOff>125403</xdr:rowOff>
    </xdr:to>
    <xdr:cxnSp macro="">
      <xdr:nvCxnSpPr>
        <xdr:cNvPr id="623" name="直線コネクタ 622"/>
        <xdr:cNvCxnSpPr/>
      </xdr:nvCxnSpPr>
      <xdr:spPr>
        <a:xfrm flipV="1">
          <a:off x="19545300" y="1056491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97463</xdr:rowOff>
    </xdr:from>
    <xdr:to>
      <xdr:col>98</xdr:col>
      <xdr:colOff>38100</xdr:colOff>
      <xdr:row>62</xdr:row>
      <xdr:rowOff>27613</xdr:rowOff>
    </xdr:to>
    <xdr:sp macro="" textlink="">
      <xdr:nvSpPr>
        <xdr:cNvPr id="624" name="楕円 623"/>
        <xdr:cNvSpPr/>
      </xdr:nvSpPr>
      <xdr:spPr>
        <a:xfrm>
          <a:off x="18605500" y="1055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125403</xdr:rowOff>
    </xdr:from>
    <xdr:to>
      <xdr:col>102</xdr:col>
      <xdr:colOff>114300</xdr:colOff>
      <xdr:row>61</xdr:row>
      <xdr:rowOff>148263</xdr:rowOff>
    </xdr:to>
    <xdr:cxnSp macro="">
      <xdr:nvCxnSpPr>
        <xdr:cNvPr id="625" name="直線コネクタ 624"/>
        <xdr:cNvCxnSpPr/>
      </xdr:nvCxnSpPr>
      <xdr:spPr>
        <a:xfrm flipV="1">
          <a:off x="18656300" y="105838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626" name="n_1aveValue【学校施設】&#10;一人当たり面積"/>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10250</xdr:rowOff>
    </xdr:from>
    <xdr:ext cx="469744" cy="259045"/>
    <xdr:sp macro="" textlink="">
      <xdr:nvSpPr>
        <xdr:cNvPr id="627" name="n_2aveValue【学校施設】&#10;一人当たり面積"/>
        <xdr:cNvSpPr txBox="1"/>
      </xdr:nvSpPr>
      <xdr:spPr>
        <a:xfrm>
          <a:off x="20199427" y="1064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54010</xdr:rowOff>
    </xdr:from>
    <xdr:ext cx="469744" cy="259045"/>
    <xdr:sp macro="" textlink="">
      <xdr:nvSpPr>
        <xdr:cNvPr id="628" name="n_3aveValue【学校施設】&#10;一人当たり面積"/>
        <xdr:cNvSpPr txBox="1"/>
      </xdr:nvSpPr>
      <xdr:spPr>
        <a:xfrm>
          <a:off x="19310427" y="1068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80789</xdr:rowOff>
    </xdr:from>
    <xdr:ext cx="469744" cy="259045"/>
    <xdr:sp macro="" textlink="">
      <xdr:nvSpPr>
        <xdr:cNvPr id="629" name="n_4aveValue【学校施設】&#10;一人当たり面積"/>
        <xdr:cNvSpPr txBox="1"/>
      </xdr:nvSpPr>
      <xdr:spPr>
        <a:xfrm>
          <a:off x="18421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129448</xdr:rowOff>
    </xdr:from>
    <xdr:ext cx="469744" cy="259045"/>
    <xdr:sp macro="" textlink="">
      <xdr:nvSpPr>
        <xdr:cNvPr id="630" name="n_1mainValue【学校施設】&#10;一人当たり面積"/>
        <xdr:cNvSpPr txBox="1"/>
      </xdr:nvSpPr>
      <xdr:spPr>
        <a:xfrm>
          <a:off x="21075727" y="1058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2339</xdr:rowOff>
    </xdr:from>
    <xdr:ext cx="469744" cy="259045"/>
    <xdr:sp macro="" textlink="">
      <xdr:nvSpPr>
        <xdr:cNvPr id="631" name="n_2mainValue【学校施設】&#10;一人当たり面積"/>
        <xdr:cNvSpPr txBox="1"/>
      </xdr:nvSpPr>
      <xdr:spPr>
        <a:xfrm>
          <a:off x="20199427" y="1028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21280</xdr:rowOff>
    </xdr:from>
    <xdr:ext cx="469744" cy="259045"/>
    <xdr:sp macro="" textlink="">
      <xdr:nvSpPr>
        <xdr:cNvPr id="632" name="n_3mainValue【学校施設】&#10;一人当たり面積"/>
        <xdr:cNvSpPr txBox="1"/>
      </xdr:nvSpPr>
      <xdr:spPr>
        <a:xfrm>
          <a:off x="19310427" y="103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44140</xdr:rowOff>
    </xdr:from>
    <xdr:ext cx="469744" cy="259045"/>
    <xdr:sp macro="" textlink="">
      <xdr:nvSpPr>
        <xdr:cNvPr id="633" name="n_4mainValue【学校施設】&#10;一人当たり面積"/>
        <xdr:cNvSpPr txBox="1"/>
      </xdr:nvSpPr>
      <xdr:spPr>
        <a:xfrm>
          <a:off x="18421427" y="1033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5" name="直線コネクタ 6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6" name="テキスト ボックス 64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7" name="直線コネクタ 6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8" name="テキスト ボックス 6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9" name="直線コネクタ 6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0" name="テキスト ボックス 6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1" name="直線コネクタ 6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2" name="テキスト ボックス 6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3" name="直線コネクタ 6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4" name="テキスト ボックス 6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5" name="直線コネクタ 6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6" name="テキスト ボックス 65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9" name="直線コネクタ 658"/>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1" name="直線コネクタ 66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62" name="【児童館】&#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63" name="直線コネクタ 662"/>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664" name="【児童館】&#10;有形固定資産減価償却率平均値テキスト"/>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65" name="フローチャート: 判断 664"/>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666" name="フローチャート: 判断 665"/>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75474</xdr:rowOff>
    </xdr:from>
    <xdr:to>
      <xdr:col>76</xdr:col>
      <xdr:colOff>165100</xdr:colOff>
      <xdr:row>85</xdr:row>
      <xdr:rowOff>5624</xdr:rowOff>
    </xdr:to>
    <xdr:sp macro="" textlink="">
      <xdr:nvSpPr>
        <xdr:cNvPr id="667" name="フローチャート: 判断 666"/>
        <xdr:cNvSpPr/>
      </xdr:nvSpPr>
      <xdr:spPr>
        <a:xfrm>
          <a:off x="1454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98334</xdr:rowOff>
    </xdr:from>
    <xdr:to>
      <xdr:col>72</xdr:col>
      <xdr:colOff>38100</xdr:colOff>
      <xdr:row>85</xdr:row>
      <xdr:rowOff>28484</xdr:rowOff>
    </xdr:to>
    <xdr:sp macro="" textlink="">
      <xdr:nvSpPr>
        <xdr:cNvPr id="668" name="フローチャート: 判断 667"/>
        <xdr:cNvSpPr/>
      </xdr:nvSpPr>
      <xdr:spPr>
        <a:xfrm>
          <a:off x="13652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54248</xdr:rowOff>
    </xdr:from>
    <xdr:to>
      <xdr:col>67</xdr:col>
      <xdr:colOff>101600</xdr:colOff>
      <xdr:row>84</xdr:row>
      <xdr:rowOff>155848</xdr:rowOff>
    </xdr:to>
    <xdr:sp macro="" textlink="">
      <xdr:nvSpPr>
        <xdr:cNvPr id="669" name="フローチャート: 判断 668"/>
        <xdr:cNvSpPr/>
      </xdr:nvSpPr>
      <xdr:spPr>
        <a:xfrm>
          <a:off x="127635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0" name="テキスト ボックス 6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129358</xdr:rowOff>
    </xdr:from>
    <xdr:to>
      <xdr:col>85</xdr:col>
      <xdr:colOff>177800</xdr:colOff>
      <xdr:row>86</xdr:row>
      <xdr:rowOff>59508</xdr:rowOff>
    </xdr:to>
    <xdr:sp macro="" textlink="">
      <xdr:nvSpPr>
        <xdr:cNvPr id="675" name="楕円 674"/>
        <xdr:cNvSpPr/>
      </xdr:nvSpPr>
      <xdr:spPr>
        <a:xfrm>
          <a:off x="16268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107785</xdr:rowOff>
    </xdr:from>
    <xdr:ext cx="405111" cy="259045"/>
    <xdr:sp macro="" textlink="">
      <xdr:nvSpPr>
        <xdr:cNvPr id="676" name="【児童館】&#10;有形固定資産減価償却率該当値テキスト"/>
        <xdr:cNvSpPr txBox="1"/>
      </xdr:nvSpPr>
      <xdr:spPr>
        <a:xfrm>
          <a:off x="16357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677" name="楕円 676"/>
        <xdr:cNvSpPr/>
      </xdr:nvSpPr>
      <xdr:spPr>
        <a:xfrm>
          <a:off x="1543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144236</xdr:rowOff>
    </xdr:from>
    <xdr:to>
      <xdr:col>85</xdr:col>
      <xdr:colOff>127000</xdr:colOff>
      <xdr:row>86</xdr:row>
      <xdr:rowOff>8708</xdr:rowOff>
    </xdr:to>
    <xdr:cxnSp macro="">
      <xdr:nvCxnSpPr>
        <xdr:cNvPr id="678" name="直線コネクタ 677"/>
        <xdr:cNvCxnSpPr/>
      </xdr:nvCxnSpPr>
      <xdr:spPr>
        <a:xfrm>
          <a:off x="15481300" y="1471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57513</xdr:rowOff>
    </xdr:from>
    <xdr:to>
      <xdr:col>76</xdr:col>
      <xdr:colOff>165100</xdr:colOff>
      <xdr:row>85</xdr:row>
      <xdr:rowOff>159113</xdr:rowOff>
    </xdr:to>
    <xdr:sp macro="" textlink="">
      <xdr:nvSpPr>
        <xdr:cNvPr id="679" name="楕円 678"/>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108313</xdr:rowOff>
    </xdr:from>
    <xdr:to>
      <xdr:col>81</xdr:col>
      <xdr:colOff>50800</xdr:colOff>
      <xdr:row>85</xdr:row>
      <xdr:rowOff>144236</xdr:rowOff>
    </xdr:to>
    <xdr:cxnSp macro="">
      <xdr:nvCxnSpPr>
        <xdr:cNvPr id="680" name="直線コネクタ 679"/>
        <xdr:cNvCxnSpPr/>
      </xdr:nvCxnSpPr>
      <xdr:spPr>
        <a:xfrm>
          <a:off x="14592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681" name="楕円 680"/>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85</xdr:row>
      <xdr:rowOff>108313</xdr:rowOff>
    </xdr:to>
    <xdr:cxnSp macro="">
      <xdr:nvCxnSpPr>
        <xdr:cNvPr id="682" name="直線コネクタ 681"/>
        <xdr:cNvCxnSpPr/>
      </xdr:nvCxnSpPr>
      <xdr:spPr>
        <a:xfrm>
          <a:off x="13703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683" name="楕円 682"/>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36468</xdr:rowOff>
    </xdr:from>
    <xdr:to>
      <xdr:col>71</xdr:col>
      <xdr:colOff>177800</xdr:colOff>
      <xdr:row>85</xdr:row>
      <xdr:rowOff>72389</xdr:rowOff>
    </xdr:to>
    <xdr:cxnSp macro="">
      <xdr:nvCxnSpPr>
        <xdr:cNvPr id="684" name="直線コネクタ 683"/>
        <xdr:cNvCxnSpPr/>
      </xdr:nvCxnSpPr>
      <xdr:spPr>
        <a:xfrm>
          <a:off x="12814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685" name="n_1aveValue【児童館】&#10;有形固定資産減価償却率"/>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22151</xdr:rowOff>
    </xdr:from>
    <xdr:ext cx="405111" cy="259045"/>
    <xdr:sp macro="" textlink="">
      <xdr:nvSpPr>
        <xdr:cNvPr id="686" name="n_2aveValue【児童館】&#10;有形固定資産減価償却率"/>
        <xdr:cNvSpPr txBox="1"/>
      </xdr:nvSpPr>
      <xdr:spPr>
        <a:xfrm>
          <a:off x="14389744" y="1425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45011</xdr:rowOff>
    </xdr:from>
    <xdr:ext cx="405111" cy="259045"/>
    <xdr:sp macro="" textlink="">
      <xdr:nvSpPr>
        <xdr:cNvPr id="687" name="n_3aveValue【児童館】&#10;有形固定資産減価償却率"/>
        <xdr:cNvSpPr txBox="1"/>
      </xdr:nvSpPr>
      <xdr:spPr>
        <a:xfrm>
          <a:off x="13500744" y="1427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925</xdr:rowOff>
    </xdr:from>
    <xdr:ext cx="405111" cy="259045"/>
    <xdr:sp macro="" textlink="">
      <xdr:nvSpPr>
        <xdr:cNvPr id="688" name="n_4aveValue【児童館】&#10;有形固定資産減価償却率"/>
        <xdr:cNvSpPr txBox="1"/>
      </xdr:nvSpPr>
      <xdr:spPr>
        <a:xfrm>
          <a:off x="12611744" y="1423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14713</xdr:rowOff>
    </xdr:from>
    <xdr:ext cx="405111" cy="259045"/>
    <xdr:sp macro="" textlink="">
      <xdr:nvSpPr>
        <xdr:cNvPr id="689" name="n_1mainValue【児童館】&#10;有形固定資産減価償却率"/>
        <xdr:cNvSpPr txBox="1"/>
      </xdr:nvSpPr>
      <xdr:spPr>
        <a:xfrm>
          <a:off x="15266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690" name="n_2mainValue【児童館】&#10;有形固定資産減価償却率"/>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691" name="n_3mainValue【児童館】&#10;有形固定資産減価償却率"/>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78395</xdr:rowOff>
    </xdr:from>
    <xdr:ext cx="405111" cy="259045"/>
    <xdr:sp macro="" textlink="">
      <xdr:nvSpPr>
        <xdr:cNvPr id="692" name="n_4mainValue【児童館】&#10;有形固定資産減価償却率"/>
        <xdr:cNvSpPr txBox="1"/>
      </xdr:nvSpPr>
      <xdr:spPr>
        <a:xfrm>
          <a:off x="12611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3" name="直線コネクタ 7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4" name="テキスト ボックス 7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5" name="直線コネクタ 7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6" name="テキスト ボックス 7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7" name="直線コネクタ 7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8" name="テキスト ボックス 7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9" name="直線コネクタ 7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0" name="テキスト ボックス 7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1" name="直線コネクタ 7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2" name="テキスト ボックス 7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3" name="直線コネクタ 7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4" name="テキスト ボックス 7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5" name="直線コネクタ 7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6" name="テキスト ボックス 7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718" name="直線コネクタ 717"/>
        <xdr:cNvCxnSpPr/>
      </xdr:nvCxnSpPr>
      <xdr:spPr>
        <a:xfrm flipV="1">
          <a:off x="221608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1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20" name="直線コネクタ 71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721" name="【児童館】&#10;一人当たり面積最大値テキスト"/>
        <xdr:cNvSpPr txBox="1"/>
      </xdr:nvSpPr>
      <xdr:spPr>
        <a:xfrm>
          <a:off x="22199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722" name="直線コネクタ 721"/>
        <xdr:cNvCxnSpPr/>
      </xdr:nvCxnSpPr>
      <xdr:spPr>
        <a:xfrm>
          <a:off x="22072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2013</xdr:rowOff>
    </xdr:from>
    <xdr:ext cx="469744" cy="259045"/>
    <xdr:sp macro="" textlink="">
      <xdr:nvSpPr>
        <xdr:cNvPr id="723" name="【児童館】&#10;一人当たり面積平均値テキスト"/>
        <xdr:cNvSpPr txBox="1"/>
      </xdr:nvSpPr>
      <xdr:spPr>
        <a:xfrm>
          <a:off x="221996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724" name="フローチャート: 判断 723"/>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725" name="フローチャート: 判断 724"/>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28121</xdr:rowOff>
    </xdr:from>
    <xdr:to>
      <xdr:col>107</xdr:col>
      <xdr:colOff>101600</xdr:colOff>
      <xdr:row>81</xdr:row>
      <xdr:rowOff>129721</xdr:rowOff>
    </xdr:to>
    <xdr:sp macro="" textlink="">
      <xdr:nvSpPr>
        <xdr:cNvPr id="726" name="フローチャート: 判断 725"/>
        <xdr:cNvSpPr/>
      </xdr:nvSpPr>
      <xdr:spPr>
        <a:xfrm>
          <a:off x="20383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142421</xdr:rowOff>
    </xdr:from>
    <xdr:to>
      <xdr:col>102</xdr:col>
      <xdr:colOff>165100</xdr:colOff>
      <xdr:row>82</xdr:row>
      <xdr:rowOff>72571</xdr:rowOff>
    </xdr:to>
    <xdr:sp macro="" textlink="">
      <xdr:nvSpPr>
        <xdr:cNvPr id="727" name="フローチャート: 判断 726"/>
        <xdr:cNvSpPr/>
      </xdr:nvSpPr>
      <xdr:spPr>
        <a:xfrm>
          <a:off x="19494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109764</xdr:rowOff>
    </xdr:from>
    <xdr:to>
      <xdr:col>98</xdr:col>
      <xdr:colOff>38100</xdr:colOff>
      <xdr:row>82</xdr:row>
      <xdr:rowOff>39914</xdr:rowOff>
    </xdr:to>
    <xdr:sp macro="" textlink="">
      <xdr:nvSpPr>
        <xdr:cNvPr id="728" name="フローチャート: 判断 727"/>
        <xdr:cNvSpPr/>
      </xdr:nvSpPr>
      <xdr:spPr>
        <a:xfrm>
          <a:off x="18605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9" name="テキスト ボックス 7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0" name="テキスト ボックス 7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1" name="テキスト ボックス 7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2" name="テキスト ボックス 7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3" name="テキスト ボックス 7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734" name="楕円 733"/>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735" name="【児童館】&#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736" name="楕円 735"/>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737" name="直線コネクタ 736"/>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738" name="楕円 737"/>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62593</xdr:rowOff>
    </xdr:to>
    <xdr:cxnSp macro="">
      <xdr:nvCxnSpPr>
        <xdr:cNvPr id="739" name="直線コネクタ 738"/>
        <xdr:cNvCxnSpPr/>
      </xdr:nvCxnSpPr>
      <xdr:spPr>
        <a:xfrm>
          <a:off x="20434300" y="1463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40" name="楕円 739"/>
        <xdr:cNvSpPr/>
      </xdr:nvSpPr>
      <xdr:spPr>
        <a:xfrm>
          <a:off x="19494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62593</xdr:rowOff>
    </xdr:to>
    <xdr:cxnSp macro="">
      <xdr:nvCxnSpPr>
        <xdr:cNvPr id="741" name="直線コネクタ 740"/>
        <xdr:cNvCxnSpPr/>
      </xdr:nvCxnSpPr>
      <xdr:spPr>
        <a:xfrm>
          <a:off x="19545300" y="14586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28121</xdr:rowOff>
    </xdr:from>
    <xdr:to>
      <xdr:col>98</xdr:col>
      <xdr:colOff>38100</xdr:colOff>
      <xdr:row>85</xdr:row>
      <xdr:rowOff>129721</xdr:rowOff>
    </xdr:to>
    <xdr:sp macro="" textlink="">
      <xdr:nvSpPr>
        <xdr:cNvPr id="742" name="楕円 741"/>
        <xdr:cNvSpPr/>
      </xdr:nvSpPr>
      <xdr:spPr>
        <a:xfrm>
          <a:off x="18605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13607</xdr:rowOff>
    </xdr:from>
    <xdr:to>
      <xdr:col>102</xdr:col>
      <xdr:colOff>114300</xdr:colOff>
      <xdr:row>85</xdr:row>
      <xdr:rowOff>78921</xdr:rowOff>
    </xdr:to>
    <xdr:cxnSp macro="">
      <xdr:nvCxnSpPr>
        <xdr:cNvPr id="743" name="直線コネクタ 742"/>
        <xdr:cNvCxnSpPr/>
      </xdr:nvCxnSpPr>
      <xdr:spPr>
        <a:xfrm flipV="1">
          <a:off x="18656300" y="14586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744"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745" name="n_2aveValue【児童館】&#10;一人当たり面積"/>
        <xdr:cNvSpPr txBox="1"/>
      </xdr:nvSpPr>
      <xdr:spPr>
        <a:xfrm>
          <a:off x="20199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89098</xdr:rowOff>
    </xdr:from>
    <xdr:ext cx="469744" cy="259045"/>
    <xdr:sp macro="" textlink="">
      <xdr:nvSpPr>
        <xdr:cNvPr id="746" name="n_3aveValue【児童館】&#10;一人当たり面積"/>
        <xdr:cNvSpPr txBox="1"/>
      </xdr:nvSpPr>
      <xdr:spPr>
        <a:xfrm>
          <a:off x="19310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56441</xdr:rowOff>
    </xdr:from>
    <xdr:ext cx="469744" cy="259045"/>
    <xdr:sp macro="" textlink="">
      <xdr:nvSpPr>
        <xdr:cNvPr id="747" name="n_4aveValue【児童館】&#10;一人当たり面積"/>
        <xdr:cNvSpPr txBox="1"/>
      </xdr:nvSpPr>
      <xdr:spPr>
        <a:xfrm>
          <a:off x="18421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748" name="n_1mainValue【児童館】&#10;一人当たり面積"/>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749" name="n_2mainValue【児童館】&#10;一人当たり面積"/>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50" name="n_3main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120848</xdr:rowOff>
    </xdr:from>
    <xdr:ext cx="469744" cy="259045"/>
    <xdr:sp macro="" textlink="">
      <xdr:nvSpPr>
        <xdr:cNvPr id="751" name="n_4mainValue【児童館】&#10;一人当たり面積"/>
        <xdr:cNvSpPr txBox="1"/>
      </xdr:nvSpPr>
      <xdr:spPr>
        <a:xfrm>
          <a:off x="18421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2" name="正方形/長方形 7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3" name="正方形/長方形 7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4" name="正方形/長方形 7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5" name="正方形/長方形 7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6" name="正方形/長方形 7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7" name="正方形/長方形 7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8" name="正方形/長方形 7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正方形/長方形 7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0" name="テキスト ボックス 7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1" name="直線コネクタ 7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2" name="テキスト ボックス 76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3" name="直線コネクタ 76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4" name="テキスト ボックス 76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5" name="直線コネクタ 76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6" name="テキスト ボックス 76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7" name="直線コネクタ 76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8" name="テキスト ボックス 76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9" name="直線コネクタ 76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70" name="テキスト ボックス 76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2" name="テキスト ボックス 77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774" name="直線コネクタ 773"/>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75" name="【公民館】&#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76" name="直線コネクタ 775"/>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777" name="【公民館】&#10;有形固定資産減価償却率最大値テキスト"/>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778" name="直線コネクタ 777"/>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779" name="【公民館】&#10;有形固定資産減価償却率平均値テキスト"/>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780" name="フローチャート: 判断 779"/>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781" name="フローチャート: 判断 780"/>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82" name="フローチャート: 判断 781"/>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83" name="フローチャート: 判断 782"/>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128270</xdr:rowOff>
    </xdr:from>
    <xdr:to>
      <xdr:col>67</xdr:col>
      <xdr:colOff>101600</xdr:colOff>
      <xdr:row>104</xdr:row>
      <xdr:rowOff>58420</xdr:rowOff>
    </xdr:to>
    <xdr:sp macro="" textlink="">
      <xdr:nvSpPr>
        <xdr:cNvPr id="784" name="フローチャート: 判断 783"/>
        <xdr:cNvSpPr/>
      </xdr:nvSpPr>
      <xdr:spPr>
        <a:xfrm>
          <a:off x="1276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5" name="テキスト ボックス 7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6" name="テキスト ボックス 7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7" name="テキスト ボックス 7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8" name="テキスト ボックス 7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9" name="テキスト ボックス 7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790" name="楕円 789"/>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791" name="【公民館】&#10;有形固定資産減価償却率該当値テキスト"/>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792" name="楕円 791"/>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156211</xdr:rowOff>
    </xdr:to>
    <xdr:cxnSp macro="">
      <xdr:nvCxnSpPr>
        <xdr:cNvPr id="793" name="直線コネクタ 792"/>
        <xdr:cNvCxnSpPr/>
      </xdr:nvCxnSpPr>
      <xdr:spPr>
        <a:xfrm>
          <a:off x="15481300" y="182956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794" name="楕円 793"/>
        <xdr:cNvSpPr/>
      </xdr:nvSpPr>
      <xdr:spPr>
        <a:xfrm>
          <a:off x="14541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80772</xdr:rowOff>
    </xdr:from>
    <xdr:to>
      <xdr:col>81</xdr:col>
      <xdr:colOff>50800</xdr:colOff>
      <xdr:row>106</xdr:row>
      <xdr:rowOff>121920</xdr:rowOff>
    </xdr:to>
    <xdr:cxnSp macro="">
      <xdr:nvCxnSpPr>
        <xdr:cNvPr id="795" name="直線コネクタ 794"/>
        <xdr:cNvCxnSpPr/>
      </xdr:nvCxnSpPr>
      <xdr:spPr>
        <a:xfrm>
          <a:off x="14592300" y="18254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796" name="楕円 795"/>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80772</xdr:rowOff>
    </xdr:to>
    <xdr:cxnSp macro="">
      <xdr:nvCxnSpPr>
        <xdr:cNvPr id="797" name="直線コネクタ 796"/>
        <xdr:cNvCxnSpPr/>
      </xdr:nvCxnSpPr>
      <xdr:spPr>
        <a:xfrm>
          <a:off x="13703300" y="1821561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121413</xdr:rowOff>
    </xdr:from>
    <xdr:to>
      <xdr:col>67</xdr:col>
      <xdr:colOff>101600</xdr:colOff>
      <xdr:row>106</xdr:row>
      <xdr:rowOff>51563</xdr:rowOff>
    </xdr:to>
    <xdr:sp macro="" textlink="">
      <xdr:nvSpPr>
        <xdr:cNvPr id="798" name="楕円 797"/>
        <xdr:cNvSpPr/>
      </xdr:nvSpPr>
      <xdr:spPr>
        <a:xfrm>
          <a:off x="1276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763</xdr:rowOff>
    </xdr:from>
    <xdr:to>
      <xdr:col>71</xdr:col>
      <xdr:colOff>177800</xdr:colOff>
      <xdr:row>106</xdr:row>
      <xdr:rowOff>41911</xdr:rowOff>
    </xdr:to>
    <xdr:cxnSp macro="">
      <xdr:nvCxnSpPr>
        <xdr:cNvPr id="799" name="直線コネクタ 798"/>
        <xdr:cNvCxnSpPr/>
      </xdr:nvCxnSpPr>
      <xdr:spPr>
        <a:xfrm>
          <a:off x="12814300" y="1817446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800" name="n_1aveValue【公民館】&#10;有形固定資産減価償却率"/>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01" name="n_2ave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802" name="n_3aveValue【公民館】&#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803" name="n_4aveValue【公民館】&#10;有形固定資産減価償却率"/>
        <xdr:cNvSpPr txBox="1"/>
      </xdr:nvSpPr>
      <xdr:spPr>
        <a:xfrm>
          <a:off x="12611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804" name="n_1mainValue【公民館】&#10;有形固定資産減価償却率"/>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122699</xdr:rowOff>
    </xdr:from>
    <xdr:ext cx="405111" cy="259045"/>
    <xdr:sp macro="" textlink="">
      <xdr:nvSpPr>
        <xdr:cNvPr id="805" name="n_2mainValue【公民館】&#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806" name="n_3mainValue【公民館】&#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42690</xdr:rowOff>
    </xdr:from>
    <xdr:ext cx="405111" cy="259045"/>
    <xdr:sp macro="" textlink="">
      <xdr:nvSpPr>
        <xdr:cNvPr id="807" name="n_4mainValue【公民館】&#10;有形固定資産減価償却率"/>
        <xdr:cNvSpPr txBox="1"/>
      </xdr:nvSpPr>
      <xdr:spPr>
        <a:xfrm>
          <a:off x="12611744"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8" name="直線コネクタ 8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9" name="テキスト ボックス 8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0" name="直線コネクタ 8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1" name="テキスト ボックス 8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2" name="直線コネクタ 8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3" name="テキスト ボックス 8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4" name="直線コネクタ 8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5" name="テキスト ボックス 8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6" name="直線コネクタ 8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7" name="テキスト ボックス 8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831" name="直線コネクタ 830"/>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32" name="【公民館】&#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33" name="直線コネクタ 832"/>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834" name="【公民館】&#10;一人当たり面積最大値テキスト"/>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835" name="直線コネクタ 834"/>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836" name="【公民館】&#10;一人当たり面積平均値テキスト"/>
        <xdr:cNvSpPr txBox="1"/>
      </xdr:nvSpPr>
      <xdr:spPr>
        <a:xfrm>
          <a:off x="22199600" y="1833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837" name="フローチャート: 判断 836"/>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838" name="フローチャート: 判断 837"/>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165100</xdr:rowOff>
    </xdr:to>
    <xdr:sp macro="" textlink="">
      <xdr:nvSpPr>
        <xdr:cNvPr id="839" name="フローチャート: 判断 838"/>
        <xdr:cNvSpPr/>
      </xdr:nvSpPr>
      <xdr:spPr>
        <a:xfrm>
          <a:off x="20383500" y="184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49785</xdr:rowOff>
    </xdr:from>
    <xdr:to>
      <xdr:col>102</xdr:col>
      <xdr:colOff>165100</xdr:colOff>
      <xdr:row>107</xdr:row>
      <xdr:rowOff>151385</xdr:rowOff>
    </xdr:to>
    <xdr:sp macro="" textlink="">
      <xdr:nvSpPr>
        <xdr:cNvPr id="840" name="フローチャート: 判断 839"/>
        <xdr:cNvSpPr/>
      </xdr:nvSpPr>
      <xdr:spPr>
        <a:xfrm>
          <a:off x="19494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841" name="フローチャート: 判断 840"/>
        <xdr:cNvSpPr/>
      </xdr:nvSpPr>
      <xdr:spPr>
        <a:xfrm>
          <a:off x="18605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847" name="楕円 846"/>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105427</xdr:rowOff>
    </xdr:from>
    <xdr:ext cx="469744" cy="259045"/>
    <xdr:sp macro="" textlink="">
      <xdr:nvSpPr>
        <xdr:cNvPr id="848" name="【公民館】&#10;一人当たり面積該当値テキスト"/>
        <xdr:cNvSpPr txBox="1"/>
      </xdr:nvSpPr>
      <xdr:spPr>
        <a:xfrm>
          <a:off x="22199600"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129794</xdr:rowOff>
    </xdr:from>
    <xdr:to>
      <xdr:col>112</xdr:col>
      <xdr:colOff>38100</xdr:colOff>
      <xdr:row>107</xdr:row>
      <xdr:rowOff>59944</xdr:rowOff>
    </xdr:to>
    <xdr:sp macro="" textlink="">
      <xdr:nvSpPr>
        <xdr:cNvPr id="849" name="楕円 848"/>
        <xdr:cNvSpPr/>
      </xdr:nvSpPr>
      <xdr:spPr>
        <a:xfrm>
          <a:off x="21272500" y="183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107</xdr:row>
      <xdr:rowOff>9144</xdr:rowOff>
    </xdr:to>
    <xdr:cxnSp macro="">
      <xdr:nvCxnSpPr>
        <xdr:cNvPr id="850" name="直線コネクタ 849"/>
        <xdr:cNvCxnSpPr/>
      </xdr:nvCxnSpPr>
      <xdr:spPr>
        <a:xfrm flipV="1">
          <a:off x="21323300" y="18307050"/>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135889</xdr:rowOff>
    </xdr:from>
    <xdr:to>
      <xdr:col>107</xdr:col>
      <xdr:colOff>101600</xdr:colOff>
      <xdr:row>107</xdr:row>
      <xdr:rowOff>66039</xdr:rowOff>
    </xdr:to>
    <xdr:sp macro="" textlink="">
      <xdr:nvSpPr>
        <xdr:cNvPr id="851" name="楕円 850"/>
        <xdr:cNvSpPr/>
      </xdr:nvSpPr>
      <xdr:spPr>
        <a:xfrm>
          <a:off x="20383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9144</xdr:rowOff>
    </xdr:from>
    <xdr:to>
      <xdr:col>111</xdr:col>
      <xdr:colOff>177800</xdr:colOff>
      <xdr:row>107</xdr:row>
      <xdr:rowOff>15239</xdr:rowOff>
    </xdr:to>
    <xdr:cxnSp macro="">
      <xdr:nvCxnSpPr>
        <xdr:cNvPr id="852" name="直線コネクタ 851"/>
        <xdr:cNvCxnSpPr/>
      </xdr:nvCxnSpPr>
      <xdr:spPr>
        <a:xfrm flipV="1">
          <a:off x="20434300" y="1835429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53" name="楕円 852"/>
        <xdr:cNvSpPr/>
      </xdr:nvSpPr>
      <xdr:spPr>
        <a:xfrm>
          <a:off x="19494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15239</xdr:rowOff>
    </xdr:from>
    <xdr:to>
      <xdr:col>107</xdr:col>
      <xdr:colOff>50800</xdr:colOff>
      <xdr:row>107</xdr:row>
      <xdr:rowOff>22861</xdr:rowOff>
    </xdr:to>
    <xdr:cxnSp macro="">
      <xdr:nvCxnSpPr>
        <xdr:cNvPr id="854" name="直線コネクタ 853"/>
        <xdr:cNvCxnSpPr/>
      </xdr:nvCxnSpPr>
      <xdr:spPr>
        <a:xfrm flipV="1">
          <a:off x="19545300" y="18360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157226</xdr:rowOff>
    </xdr:from>
    <xdr:to>
      <xdr:col>98</xdr:col>
      <xdr:colOff>38100</xdr:colOff>
      <xdr:row>107</xdr:row>
      <xdr:rowOff>87376</xdr:rowOff>
    </xdr:to>
    <xdr:sp macro="" textlink="">
      <xdr:nvSpPr>
        <xdr:cNvPr id="855" name="楕円 854"/>
        <xdr:cNvSpPr/>
      </xdr:nvSpPr>
      <xdr:spPr>
        <a:xfrm>
          <a:off x="18605500" y="183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22861</xdr:rowOff>
    </xdr:from>
    <xdr:to>
      <xdr:col>102</xdr:col>
      <xdr:colOff>114300</xdr:colOff>
      <xdr:row>107</xdr:row>
      <xdr:rowOff>36576</xdr:rowOff>
    </xdr:to>
    <xdr:cxnSp macro="">
      <xdr:nvCxnSpPr>
        <xdr:cNvPr id="856" name="直線コネクタ 855"/>
        <xdr:cNvCxnSpPr/>
      </xdr:nvCxnSpPr>
      <xdr:spPr>
        <a:xfrm flipV="1">
          <a:off x="18656300" y="183680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102125</xdr:rowOff>
    </xdr:from>
    <xdr:ext cx="469744" cy="259045"/>
    <xdr:sp macro="" textlink="">
      <xdr:nvSpPr>
        <xdr:cNvPr id="857" name="n_1ave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858" name="n_2aveValue【公民館】&#10;一人当たり面積"/>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142512</xdr:rowOff>
    </xdr:from>
    <xdr:ext cx="469744" cy="259045"/>
    <xdr:sp macro="" textlink="">
      <xdr:nvSpPr>
        <xdr:cNvPr id="859" name="n_3aveValue【公民館】&#10;一人当たり面積"/>
        <xdr:cNvSpPr txBox="1"/>
      </xdr:nvSpPr>
      <xdr:spPr>
        <a:xfrm>
          <a:off x="19310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860" name="n_4aveValue【公民館】&#10;一人当たり面積"/>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76471</xdr:rowOff>
    </xdr:from>
    <xdr:ext cx="469744" cy="259045"/>
    <xdr:sp macro="" textlink="">
      <xdr:nvSpPr>
        <xdr:cNvPr id="861" name="n_1mainValue【公民館】&#10;一人当たり面積"/>
        <xdr:cNvSpPr txBox="1"/>
      </xdr:nvSpPr>
      <xdr:spPr>
        <a:xfrm>
          <a:off x="21075727" y="1807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82566</xdr:rowOff>
    </xdr:from>
    <xdr:ext cx="469744" cy="259045"/>
    <xdr:sp macro="" textlink="">
      <xdr:nvSpPr>
        <xdr:cNvPr id="862" name="n_2mainValue【公民館】&#10;一人当たり面積"/>
        <xdr:cNvSpPr txBox="1"/>
      </xdr:nvSpPr>
      <xdr:spPr>
        <a:xfrm>
          <a:off x="201994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63" name="n_3main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103903</xdr:rowOff>
    </xdr:from>
    <xdr:ext cx="469744" cy="259045"/>
    <xdr:sp macro="" textlink="">
      <xdr:nvSpPr>
        <xdr:cNvPr id="864" name="n_4mainValue【公民館】&#10;一人当たり面積"/>
        <xdr:cNvSpPr txBox="1"/>
      </xdr:nvSpPr>
      <xdr:spPr>
        <a:xfrm>
          <a:off x="18421427" y="181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類似団体と比較して特に有形固定資産減価償却率が高くなっている施設は、学校施設、公営住宅、保健センター及び体育館・プールであり、特に低くなっている施設は、庁舎、道路である。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体育館・プールにおいては、現在、新たに総合体育館を建設しているところであり、老朽化した体育館については、解体、耐震化工事等を進めているところである。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学校施設については、必要な改修工事等を実施しつつ、学校規模適正化基本方針に基づき小・中学校を統合し、義務教育学校を建設するか検討しているところである。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本町は人口に比べ、広大な面積を有していることから、道路の一人当たりの延長も類似団体等と比較して長くなっているが、公共施設等総合管理計画及び個別計画に基づき維持管理しており、有形固定資産減価償却率は低い状況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庁舎については、本庁舎が平成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月に完成したことから有形固定資産減価償却率が低くなっている。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今後も各施設の維持管理に係る経費の増加等にも留意しつつ、引き続き公共施設等総合管理計画及び個別計画に基づき取り組んでいきたい。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13,966
13,868
544.67
17,378,409
15,938,424
888,275
7,748,030
8,417,089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25400</xdr:rowOff>
    </xdr:from>
    <xdr:to>
      <xdr:col>15</xdr:col>
      <xdr:colOff>101600</xdr:colOff>
      <xdr:row>37</xdr:row>
      <xdr:rowOff>127000</xdr:rowOff>
    </xdr:to>
    <xdr:sp macro="" textlink="">
      <xdr:nvSpPr>
        <xdr:cNvPr id="66" name="フローチャート: 判断 65"/>
        <xdr:cNvSpPr/>
      </xdr:nvSpPr>
      <xdr:spPr>
        <a:xfrm>
          <a:off x="2857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116840</xdr:rowOff>
    </xdr:from>
    <xdr:to>
      <xdr:col>6</xdr:col>
      <xdr:colOff>38100</xdr:colOff>
      <xdr:row>38</xdr:row>
      <xdr:rowOff>46990</xdr:rowOff>
    </xdr:to>
    <xdr:sp macro="" textlink="">
      <xdr:nvSpPr>
        <xdr:cNvPr id="68" name="フローチャート: 判断 67"/>
        <xdr:cNvSpPr/>
      </xdr:nvSpPr>
      <xdr:spPr>
        <a:xfrm>
          <a:off x="1079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図書館】&#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30480</xdr:rowOff>
    </xdr:to>
    <xdr:cxnSp macro="">
      <xdr:nvCxnSpPr>
        <xdr:cNvPr id="77" name="直線コネクタ 76"/>
        <xdr:cNvCxnSpPr/>
      </xdr:nvCxnSpPr>
      <xdr:spPr>
        <a:xfrm>
          <a:off x="3797300" y="666804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8" name="楕円 77"/>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152944</xdr:rowOff>
    </xdr:to>
    <xdr:cxnSp macro="">
      <xdr:nvCxnSpPr>
        <xdr:cNvPr id="79" name="直線コネクタ 78"/>
        <xdr:cNvCxnSpPr/>
      </xdr:nvCxnSpPr>
      <xdr:spPr>
        <a:xfrm>
          <a:off x="2908300" y="663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120287</xdr:rowOff>
    </xdr:to>
    <xdr:cxnSp macro="">
      <xdr:nvCxnSpPr>
        <xdr:cNvPr id="81" name="直線コネクタ 80"/>
        <xdr:cNvCxnSpPr/>
      </xdr:nvCxnSpPr>
      <xdr:spPr>
        <a:xfrm>
          <a:off x="2019300" y="66304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115388</xdr:rowOff>
    </xdr:to>
    <xdr:cxnSp macro="">
      <xdr:nvCxnSpPr>
        <xdr:cNvPr id="83" name="直線コネクタ 82"/>
        <xdr:cNvCxnSpPr/>
      </xdr:nvCxnSpPr>
      <xdr:spPr>
        <a:xfrm>
          <a:off x="1130300" y="658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5" name="n_2aveValue【図書館】&#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87" name="n_4aveValue【図書館】&#10;有形固定資産減価償却率"/>
        <xdr:cNvSpPr txBox="1"/>
      </xdr:nvSpPr>
      <xdr:spPr>
        <a:xfrm>
          <a:off x="927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88" name="n_1mainValue【図書館】&#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162214</xdr:rowOff>
    </xdr:from>
    <xdr:ext cx="405111" cy="259045"/>
    <xdr:sp macro="" textlink="">
      <xdr:nvSpPr>
        <xdr:cNvPr id="89" name="n_2mainValue【図書館】&#10;有形固定資産減価償却率"/>
        <xdr:cNvSpPr txBox="1"/>
      </xdr:nvSpPr>
      <xdr:spPr>
        <a:xfrm>
          <a:off x="2705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図書館】&#10;有形固定資産減価償却率"/>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113228</xdr:rowOff>
    </xdr:from>
    <xdr:ext cx="405111" cy="259045"/>
    <xdr:sp macro="" textlink="">
      <xdr:nvSpPr>
        <xdr:cNvPr id="91" name="n_4mainValue【図書館】&#10;有形固定資産減価償却率"/>
        <xdr:cNvSpPr txBox="1"/>
      </xdr:nvSpPr>
      <xdr:spPr>
        <a:xfrm>
          <a:off x="927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xdr:cNvSpPr txBox="1"/>
      </xdr:nvSpPr>
      <xdr:spPr>
        <a:xfrm>
          <a:off x="10515600" y="652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4826</xdr:rowOff>
    </xdr:from>
    <xdr:to>
      <xdr:col>46</xdr:col>
      <xdr:colOff>38100</xdr:colOff>
      <xdr:row>39</xdr:row>
      <xdr:rowOff>106426</xdr:rowOff>
    </xdr:to>
    <xdr:sp macro="" textlink="">
      <xdr:nvSpPr>
        <xdr:cNvPr id="121" name="フローチャート: 判断 120"/>
        <xdr:cNvSpPr/>
      </xdr:nvSpPr>
      <xdr:spPr>
        <a:xfrm>
          <a:off x="8699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18542</xdr:rowOff>
    </xdr:from>
    <xdr:to>
      <xdr:col>41</xdr:col>
      <xdr:colOff>101600</xdr:colOff>
      <xdr:row>39</xdr:row>
      <xdr:rowOff>120142</xdr:rowOff>
    </xdr:to>
    <xdr:sp macro="" textlink="">
      <xdr:nvSpPr>
        <xdr:cNvPr id="122" name="フローチャート: 判断 121"/>
        <xdr:cNvSpPr/>
      </xdr:nvSpPr>
      <xdr:spPr>
        <a:xfrm>
          <a:off x="7810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23" name="フローチャート: 判断 122"/>
        <xdr:cNvSpPr/>
      </xdr:nvSpPr>
      <xdr:spPr>
        <a:xfrm>
          <a:off x="6921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29" name="楕円 128"/>
        <xdr:cNvSpPr/>
      </xdr:nvSpPr>
      <xdr:spPr>
        <a:xfrm>
          <a:off x="10426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120413</xdr:rowOff>
    </xdr:from>
    <xdr:ext cx="469744" cy="259045"/>
    <xdr:sp macro="" textlink="">
      <xdr:nvSpPr>
        <xdr:cNvPr id="130" name="【図書館】&#10;一人当たり面積該当値テキスト"/>
        <xdr:cNvSpPr txBox="1"/>
      </xdr:nvSpPr>
      <xdr:spPr>
        <a:xfrm>
          <a:off x="10515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31" name="楕円 130"/>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21336</xdr:rowOff>
    </xdr:from>
    <xdr:to>
      <xdr:col>55</xdr:col>
      <xdr:colOff>0</xdr:colOff>
      <xdr:row>40</xdr:row>
      <xdr:rowOff>30480</xdr:rowOff>
    </xdr:to>
    <xdr:cxnSp macro="">
      <xdr:nvCxnSpPr>
        <xdr:cNvPr id="132" name="直線コネクタ 131"/>
        <xdr:cNvCxnSpPr/>
      </xdr:nvCxnSpPr>
      <xdr:spPr>
        <a:xfrm flipV="1">
          <a:off x="9639300" y="6879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155702</xdr:rowOff>
    </xdr:from>
    <xdr:to>
      <xdr:col>46</xdr:col>
      <xdr:colOff>38100</xdr:colOff>
      <xdr:row>40</xdr:row>
      <xdr:rowOff>85852</xdr:rowOff>
    </xdr:to>
    <xdr:sp macro="" textlink="">
      <xdr:nvSpPr>
        <xdr:cNvPr id="133" name="楕円 132"/>
        <xdr:cNvSpPr/>
      </xdr:nvSpPr>
      <xdr:spPr>
        <a:xfrm>
          <a:off x="8699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35052</xdr:rowOff>
    </xdr:to>
    <xdr:cxnSp macro="">
      <xdr:nvCxnSpPr>
        <xdr:cNvPr id="134" name="直線コネクタ 133"/>
        <xdr:cNvCxnSpPr/>
      </xdr:nvCxnSpPr>
      <xdr:spPr>
        <a:xfrm flipV="1">
          <a:off x="8750300" y="688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160274</xdr:rowOff>
    </xdr:from>
    <xdr:to>
      <xdr:col>41</xdr:col>
      <xdr:colOff>101600</xdr:colOff>
      <xdr:row>40</xdr:row>
      <xdr:rowOff>90424</xdr:rowOff>
    </xdr:to>
    <xdr:sp macro="" textlink="">
      <xdr:nvSpPr>
        <xdr:cNvPr id="135" name="楕円 134"/>
        <xdr:cNvSpPr/>
      </xdr:nvSpPr>
      <xdr:spPr>
        <a:xfrm>
          <a:off x="7810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35052</xdr:rowOff>
    </xdr:from>
    <xdr:to>
      <xdr:col>45</xdr:col>
      <xdr:colOff>177800</xdr:colOff>
      <xdr:row>40</xdr:row>
      <xdr:rowOff>39624</xdr:rowOff>
    </xdr:to>
    <xdr:cxnSp macro="">
      <xdr:nvCxnSpPr>
        <xdr:cNvPr id="136" name="直線コネクタ 135"/>
        <xdr:cNvCxnSpPr/>
      </xdr:nvCxnSpPr>
      <xdr:spPr>
        <a:xfrm flipV="1">
          <a:off x="7861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169418</xdr:rowOff>
    </xdr:from>
    <xdr:to>
      <xdr:col>36</xdr:col>
      <xdr:colOff>165100</xdr:colOff>
      <xdr:row>40</xdr:row>
      <xdr:rowOff>99568</xdr:rowOff>
    </xdr:to>
    <xdr:sp macro="" textlink="">
      <xdr:nvSpPr>
        <xdr:cNvPr id="137" name="楕円 136"/>
        <xdr:cNvSpPr/>
      </xdr:nvSpPr>
      <xdr:spPr>
        <a:xfrm>
          <a:off x="6921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39624</xdr:rowOff>
    </xdr:from>
    <xdr:to>
      <xdr:col>41</xdr:col>
      <xdr:colOff>50800</xdr:colOff>
      <xdr:row>40</xdr:row>
      <xdr:rowOff>48768</xdr:rowOff>
    </xdr:to>
    <xdr:cxnSp macro="">
      <xdr:nvCxnSpPr>
        <xdr:cNvPr id="138" name="直線コネクタ 137"/>
        <xdr:cNvCxnSpPr/>
      </xdr:nvCxnSpPr>
      <xdr:spPr>
        <a:xfrm flipV="1">
          <a:off x="6972300" y="6897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122953</xdr:rowOff>
    </xdr:from>
    <xdr:ext cx="469744" cy="259045"/>
    <xdr:sp macro="" textlink="">
      <xdr:nvSpPr>
        <xdr:cNvPr id="140" name="n_2aveValue【図書館】&#10;一人当たり面積"/>
        <xdr:cNvSpPr txBox="1"/>
      </xdr:nvSpPr>
      <xdr:spPr>
        <a:xfrm>
          <a:off x="8515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136669</xdr:rowOff>
    </xdr:from>
    <xdr:ext cx="469744" cy="259045"/>
    <xdr:sp macro="" textlink="">
      <xdr:nvSpPr>
        <xdr:cNvPr id="141" name="n_3aveValue【図書館】&#10;一人当たり面積"/>
        <xdr:cNvSpPr txBox="1"/>
      </xdr:nvSpPr>
      <xdr:spPr>
        <a:xfrm>
          <a:off x="7626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2" name="n_4aveValue【図書館】&#10;一人当たり面積"/>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43"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76979</xdr:rowOff>
    </xdr:from>
    <xdr:ext cx="469744" cy="259045"/>
    <xdr:sp macro="" textlink="">
      <xdr:nvSpPr>
        <xdr:cNvPr id="144" name="n_2mainValue【図書館】&#10;一人当たり面積"/>
        <xdr:cNvSpPr txBox="1"/>
      </xdr:nvSpPr>
      <xdr:spPr>
        <a:xfrm>
          <a:off x="8515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81551</xdr:rowOff>
    </xdr:from>
    <xdr:ext cx="469744" cy="259045"/>
    <xdr:sp macro="" textlink="">
      <xdr:nvSpPr>
        <xdr:cNvPr id="145" name="n_3mainValue【図書館】&#10;一人当たり面積"/>
        <xdr:cNvSpPr txBox="1"/>
      </xdr:nvSpPr>
      <xdr:spPr>
        <a:xfrm>
          <a:off x="7626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90695</xdr:rowOff>
    </xdr:from>
    <xdr:ext cx="469744" cy="259045"/>
    <xdr:sp macro="" textlink="">
      <xdr:nvSpPr>
        <xdr:cNvPr id="146" name="n_4mainValue【図書館】&#10;一人当たり面積"/>
        <xdr:cNvSpPr txBox="1"/>
      </xdr:nvSpPr>
      <xdr:spPr>
        <a:xfrm>
          <a:off x="6737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79" name="フローチャート: 判断 17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0" name="フローチャート: 判断 179"/>
        <xdr:cNvSpPr/>
      </xdr:nvSpPr>
      <xdr:spPr>
        <a:xfrm>
          <a:off x="1968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33020</xdr:rowOff>
    </xdr:from>
    <xdr:to>
      <xdr:col>6</xdr:col>
      <xdr:colOff>38100</xdr:colOff>
      <xdr:row>60</xdr:row>
      <xdr:rowOff>134620</xdr:rowOff>
    </xdr:to>
    <xdr:sp macro="" textlink="">
      <xdr:nvSpPr>
        <xdr:cNvPr id="181" name="フローチャート: 判断 180"/>
        <xdr:cNvSpPr/>
      </xdr:nvSpPr>
      <xdr:spPr>
        <a:xfrm>
          <a:off x="107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187" name="楕円 186"/>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165752</xdr:rowOff>
    </xdr:from>
    <xdr:ext cx="405111" cy="259045"/>
    <xdr:sp macro="" textlink="">
      <xdr:nvSpPr>
        <xdr:cNvPr id="188" name="【体育館・プール】&#10;有形固定資産減価償却率該当値テキスト"/>
        <xdr:cNvSpPr txBox="1"/>
      </xdr:nvSpPr>
      <xdr:spPr>
        <a:xfrm>
          <a:off x="4673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25400</xdr:rowOff>
    </xdr:from>
    <xdr:to>
      <xdr:col>20</xdr:col>
      <xdr:colOff>38100</xdr:colOff>
      <xdr:row>63</xdr:row>
      <xdr:rowOff>127000</xdr:rowOff>
    </xdr:to>
    <xdr:sp macro="" textlink="">
      <xdr:nvSpPr>
        <xdr:cNvPr id="189" name="楕円 188"/>
        <xdr:cNvSpPr/>
      </xdr:nvSpPr>
      <xdr:spPr>
        <a:xfrm>
          <a:off x="3746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63</xdr:row>
      <xdr:rowOff>76200</xdr:rowOff>
    </xdr:to>
    <xdr:cxnSp macro="">
      <xdr:nvCxnSpPr>
        <xdr:cNvPr id="190" name="直線コネクタ 189"/>
        <xdr:cNvCxnSpPr/>
      </xdr:nvCxnSpPr>
      <xdr:spPr>
        <a:xfrm flipV="1">
          <a:off x="3797300" y="106965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33020</xdr:rowOff>
    </xdr:from>
    <xdr:to>
      <xdr:col>15</xdr:col>
      <xdr:colOff>101600</xdr:colOff>
      <xdr:row>63</xdr:row>
      <xdr:rowOff>134620</xdr:rowOff>
    </xdr:to>
    <xdr:sp macro="" textlink="">
      <xdr:nvSpPr>
        <xdr:cNvPr id="191" name="楕円 190"/>
        <xdr:cNvSpPr/>
      </xdr:nvSpPr>
      <xdr:spPr>
        <a:xfrm>
          <a:off x="2857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76200</xdr:rowOff>
    </xdr:from>
    <xdr:to>
      <xdr:col>19</xdr:col>
      <xdr:colOff>177800</xdr:colOff>
      <xdr:row>63</xdr:row>
      <xdr:rowOff>83820</xdr:rowOff>
    </xdr:to>
    <xdr:cxnSp macro="">
      <xdr:nvCxnSpPr>
        <xdr:cNvPr id="192" name="直線コネクタ 191"/>
        <xdr:cNvCxnSpPr/>
      </xdr:nvCxnSpPr>
      <xdr:spPr>
        <a:xfrm flipV="1">
          <a:off x="2908300" y="10877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52070</xdr:rowOff>
    </xdr:from>
    <xdr:to>
      <xdr:col>10</xdr:col>
      <xdr:colOff>165100</xdr:colOff>
      <xdr:row>63</xdr:row>
      <xdr:rowOff>153670</xdr:rowOff>
    </xdr:to>
    <xdr:sp macro="" textlink="">
      <xdr:nvSpPr>
        <xdr:cNvPr id="193" name="楕円 192"/>
        <xdr:cNvSpPr/>
      </xdr:nvSpPr>
      <xdr:spPr>
        <a:xfrm>
          <a:off x="196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83820</xdr:rowOff>
    </xdr:from>
    <xdr:to>
      <xdr:col>15</xdr:col>
      <xdr:colOff>50800</xdr:colOff>
      <xdr:row>63</xdr:row>
      <xdr:rowOff>102870</xdr:rowOff>
    </xdr:to>
    <xdr:cxnSp macro="">
      <xdr:nvCxnSpPr>
        <xdr:cNvPr id="194" name="直線コネクタ 193"/>
        <xdr:cNvCxnSpPr/>
      </xdr:nvCxnSpPr>
      <xdr:spPr>
        <a:xfrm flipV="1">
          <a:off x="2019300" y="10885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90170</xdr:rowOff>
    </xdr:from>
    <xdr:to>
      <xdr:col>6</xdr:col>
      <xdr:colOff>38100</xdr:colOff>
      <xdr:row>64</xdr:row>
      <xdr:rowOff>20320</xdr:rowOff>
    </xdr:to>
    <xdr:sp macro="" textlink="">
      <xdr:nvSpPr>
        <xdr:cNvPr id="195" name="楕円 194"/>
        <xdr:cNvSpPr/>
      </xdr:nvSpPr>
      <xdr:spPr>
        <a:xfrm>
          <a:off x="107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102870</xdr:rowOff>
    </xdr:from>
    <xdr:to>
      <xdr:col>10</xdr:col>
      <xdr:colOff>114300</xdr:colOff>
      <xdr:row>63</xdr:row>
      <xdr:rowOff>140970</xdr:rowOff>
    </xdr:to>
    <xdr:cxnSp macro="">
      <xdr:nvCxnSpPr>
        <xdr:cNvPr id="196" name="直線コネクタ 195"/>
        <xdr:cNvCxnSpPr/>
      </xdr:nvCxnSpPr>
      <xdr:spPr>
        <a:xfrm flipV="1">
          <a:off x="1130300" y="10904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97" name="n_1aveValue【体育館・プール】&#10;有形固定資産減価償却率"/>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98" name="n_2aveValue【体育館・プー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199" name="n_3aveValue【体育館・プール】&#10;有形固定資産減価償却率"/>
        <xdr:cNvSpPr txBox="1"/>
      </xdr:nvSpPr>
      <xdr:spPr>
        <a:xfrm>
          <a:off x="1816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151147</xdr:rowOff>
    </xdr:from>
    <xdr:ext cx="405111" cy="259045"/>
    <xdr:sp macro="" textlink="">
      <xdr:nvSpPr>
        <xdr:cNvPr id="200" name="n_4aveValue【体育館・プール】&#10;有形固定資産減価償却率"/>
        <xdr:cNvSpPr txBox="1"/>
      </xdr:nvSpPr>
      <xdr:spPr>
        <a:xfrm>
          <a:off x="927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118127</xdr:rowOff>
    </xdr:from>
    <xdr:ext cx="405111" cy="259045"/>
    <xdr:sp macro="" textlink="">
      <xdr:nvSpPr>
        <xdr:cNvPr id="201" name="n_1mainValue【体育館・プール】&#10;有形固定資産減価償却率"/>
        <xdr:cNvSpPr txBox="1"/>
      </xdr:nvSpPr>
      <xdr:spPr>
        <a:xfrm>
          <a:off x="35820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125747</xdr:rowOff>
    </xdr:from>
    <xdr:ext cx="405111" cy="259045"/>
    <xdr:sp macro="" textlink="">
      <xdr:nvSpPr>
        <xdr:cNvPr id="202" name="n_2mainValue【体育館・プール】&#10;有形固定資産減価償却率"/>
        <xdr:cNvSpPr txBox="1"/>
      </xdr:nvSpPr>
      <xdr:spPr>
        <a:xfrm>
          <a:off x="2705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144797</xdr:rowOff>
    </xdr:from>
    <xdr:ext cx="405111" cy="259045"/>
    <xdr:sp macro="" textlink="">
      <xdr:nvSpPr>
        <xdr:cNvPr id="203" name="n_3mainValue【体育館・プール】&#10;有形固定資産減価償却率"/>
        <xdr:cNvSpPr txBox="1"/>
      </xdr:nvSpPr>
      <xdr:spPr>
        <a:xfrm>
          <a:off x="1816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11447</xdr:rowOff>
    </xdr:from>
    <xdr:ext cx="405111" cy="259045"/>
    <xdr:sp macro="" textlink="">
      <xdr:nvSpPr>
        <xdr:cNvPr id="204" name="n_4mainValue【体育館・プール】&#10;有形固定資産減価償却率"/>
        <xdr:cNvSpPr txBox="1"/>
      </xdr:nvSpPr>
      <xdr:spPr>
        <a:xfrm>
          <a:off x="927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169371</xdr:rowOff>
    </xdr:from>
    <xdr:ext cx="469744" cy="259045"/>
    <xdr:sp macro="" textlink="">
      <xdr:nvSpPr>
        <xdr:cNvPr id="229" name="【体育館・プール】&#10;一人当たり面積平均値テキスト"/>
        <xdr:cNvSpPr txBox="1"/>
      </xdr:nvSpPr>
      <xdr:spPr>
        <a:xfrm>
          <a:off x="10515600" y="10456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40069</xdr:rowOff>
    </xdr:from>
    <xdr:to>
      <xdr:col>46</xdr:col>
      <xdr:colOff>38100</xdr:colOff>
      <xdr:row>61</xdr:row>
      <xdr:rowOff>141669</xdr:rowOff>
    </xdr:to>
    <xdr:sp macro="" textlink="">
      <xdr:nvSpPr>
        <xdr:cNvPr id="232" name="フローチャート: 判断 231"/>
        <xdr:cNvSpPr/>
      </xdr:nvSpPr>
      <xdr:spPr>
        <a:xfrm>
          <a:off x="8699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45783</xdr:rowOff>
    </xdr:from>
    <xdr:to>
      <xdr:col>41</xdr:col>
      <xdr:colOff>101600</xdr:colOff>
      <xdr:row>61</xdr:row>
      <xdr:rowOff>147383</xdr:rowOff>
    </xdr:to>
    <xdr:sp macro="" textlink="">
      <xdr:nvSpPr>
        <xdr:cNvPr id="233" name="フローチャート: 判断 232"/>
        <xdr:cNvSpPr/>
      </xdr:nvSpPr>
      <xdr:spPr>
        <a:xfrm>
          <a:off x="7810500" y="1050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82359</xdr:rowOff>
    </xdr:from>
    <xdr:to>
      <xdr:col>36</xdr:col>
      <xdr:colOff>165100</xdr:colOff>
      <xdr:row>62</xdr:row>
      <xdr:rowOff>12509</xdr:rowOff>
    </xdr:to>
    <xdr:sp macro="" textlink="">
      <xdr:nvSpPr>
        <xdr:cNvPr id="234" name="フローチャート: 判断 233"/>
        <xdr:cNvSpPr/>
      </xdr:nvSpPr>
      <xdr:spPr>
        <a:xfrm>
          <a:off x="6921500" y="1054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69786</xdr:rowOff>
    </xdr:from>
    <xdr:to>
      <xdr:col>55</xdr:col>
      <xdr:colOff>50800</xdr:colOff>
      <xdr:row>58</xdr:row>
      <xdr:rowOff>171386</xdr:rowOff>
    </xdr:to>
    <xdr:sp macro="" textlink="">
      <xdr:nvSpPr>
        <xdr:cNvPr id="240" name="楕円 239"/>
        <xdr:cNvSpPr/>
      </xdr:nvSpPr>
      <xdr:spPr>
        <a:xfrm>
          <a:off x="10426700" y="100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92663</xdr:rowOff>
    </xdr:from>
    <xdr:ext cx="469744" cy="259045"/>
    <xdr:sp macro="" textlink="">
      <xdr:nvSpPr>
        <xdr:cNvPr id="241" name="【体育館・プール】&#10;一人当たり面積該当値テキスト"/>
        <xdr:cNvSpPr txBox="1"/>
      </xdr:nvSpPr>
      <xdr:spPr>
        <a:xfrm>
          <a:off x="10515600" y="986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62929</xdr:rowOff>
    </xdr:from>
    <xdr:to>
      <xdr:col>50</xdr:col>
      <xdr:colOff>165100</xdr:colOff>
      <xdr:row>58</xdr:row>
      <xdr:rowOff>164529</xdr:rowOff>
    </xdr:to>
    <xdr:sp macro="" textlink="">
      <xdr:nvSpPr>
        <xdr:cNvPr id="242" name="楕円 241"/>
        <xdr:cNvSpPr/>
      </xdr:nvSpPr>
      <xdr:spPr>
        <a:xfrm>
          <a:off x="9588500" y="100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113729</xdr:rowOff>
    </xdr:from>
    <xdr:to>
      <xdr:col>55</xdr:col>
      <xdr:colOff>0</xdr:colOff>
      <xdr:row>58</xdr:row>
      <xdr:rowOff>120586</xdr:rowOff>
    </xdr:to>
    <xdr:cxnSp macro="">
      <xdr:nvCxnSpPr>
        <xdr:cNvPr id="243" name="直線コネクタ 242"/>
        <xdr:cNvCxnSpPr/>
      </xdr:nvCxnSpPr>
      <xdr:spPr>
        <a:xfrm>
          <a:off x="9639300" y="10057829"/>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73787</xdr:rowOff>
    </xdr:from>
    <xdr:to>
      <xdr:col>46</xdr:col>
      <xdr:colOff>38100</xdr:colOff>
      <xdr:row>59</xdr:row>
      <xdr:rowOff>3937</xdr:rowOff>
    </xdr:to>
    <xdr:sp macro="" textlink="">
      <xdr:nvSpPr>
        <xdr:cNvPr id="244" name="楕円 243"/>
        <xdr:cNvSpPr/>
      </xdr:nvSpPr>
      <xdr:spPr>
        <a:xfrm>
          <a:off x="8699500" y="100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113729</xdr:rowOff>
    </xdr:from>
    <xdr:to>
      <xdr:col>50</xdr:col>
      <xdr:colOff>114300</xdr:colOff>
      <xdr:row>58</xdr:row>
      <xdr:rowOff>124587</xdr:rowOff>
    </xdr:to>
    <xdr:cxnSp macro="">
      <xdr:nvCxnSpPr>
        <xdr:cNvPr id="245" name="直線コネクタ 244"/>
        <xdr:cNvCxnSpPr/>
      </xdr:nvCxnSpPr>
      <xdr:spPr>
        <a:xfrm flipV="1">
          <a:off x="8750300" y="1005782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113220</xdr:rowOff>
    </xdr:from>
    <xdr:to>
      <xdr:col>41</xdr:col>
      <xdr:colOff>101600</xdr:colOff>
      <xdr:row>59</xdr:row>
      <xdr:rowOff>43370</xdr:rowOff>
    </xdr:to>
    <xdr:sp macro="" textlink="">
      <xdr:nvSpPr>
        <xdr:cNvPr id="246" name="楕円 245"/>
        <xdr:cNvSpPr/>
      </xdr:nvSpPr>
      <xdr:spPr>
        <a:xfrm>
          <a:off x="7810500" y="100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124587</xdr:rowOff>
    </xdr:from>
    <xdr:to>
      <xdr:col>45</xdr:col>
      <xdr:colOff>177800</xdr:colOff>
      <xdr:row>58</xdr:row>
      <xdr:rowOff>164020</xdr:rowOff>
    </xdr:to>
    <xdr:cxnSp macro="">
      <xdr:nvCxnSpPr>
        <xdr:cNvPr id="247" name="直線コネクタ 246"/>
        <xdr:cNvCxnSpPr/>
      </xdr:nvCxnSpPr>
      <xdr:spPr>
        <a:xfrm flipV="1">
          <a:off x="7861300" y="1006868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57785</xdr:rowOff>
    </xdr:from>
    <xdr:to>
      <xdr:col>36</xdr:col>
      <xdr:colOff>165100</xdr:colOff>
      <xdr:row>59</xdr:row>
      <xdr:rowOff>159385</xdr:rowOff>
    </xdr:to>
    <xdr:sp macro="" textlink="">
      <xdr:nvSpPr>
        <xdr:cNvPr id="248" name="楕円 247"/>
        <xdr:cNvSpPr/>
      </xdr:nvSpPr>
      <xdr:spPr>
        <a:xfrm>
          <a:off x="6921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164020</xdr:rowOff>
    </xdr:from>
    <xdr:to>
      <xdr:col>41</xdr:col>
      <xdr:colOff>50800</xdr:colOff>
      <xdr:row>59</xdr:row>
      <xdr:rowOff>108585</xdr:rowOff>
    </xdr:to>
    <xdr:cxnSp macro="">
      <xdr:nvCxnSpPr>
        <xdr:cNvPr id="249" name="直線コネクタ 248"/>
        <xdr:cNvCxnSpPr/>
      </xdr:nvCxnSpPr>
      <xdr:spPr>
        <a:xfrm flipV="1">
          <a:off x="6972300" y="10108120"/>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250" name="n_1aveValue【体育館・プール】&#10;一人当たり面積"/>
        <xdr:cNvSpPr txBox="1"/>
      </xdr:nvSpPr>
      <xdr:spPr>
        <a:xfrm>
          <a:off x="93917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132796</xdr:rowOff>
    </xdr:from>
    <xdr:ext cx="469744" cy="259045"/>
    <xdr:sp macro="" textlink="">
      <xdr:nvSpPr>
        <xdr:cNvPr id="251" name="n_2aveValue【体育館・プール】&#10;一人当たり面積"/>
        <xdr:cNvSpPr txBox="1"/>
      </xdr:nvSpPr>
      <xdr:spPr>
        <a:xfrm>
          <a:off x="85154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138510</xdr:rowOff>
    </xdr:from>
    <xdr:ext cx="469744" cy="259045"/>
    <xdr:sp macro="" textlink="">
      <xdr:nvSpPr>
        <xdr:cNvPr id="252" name="n_3aveValue【体育館・プール】&#10;一人当たり面積"/>
        <xdr:cNvSpPr txBox="1"/>
      </xdr:nvSpPr>
      <xdr:spPr>
        <a:xfrm>
          <a:off x="7626427"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3636</xdr:rowOff>
    </xdr:from>
    <xdr:ext cx="469744" cy="259045"/>
    <xdr:sp macro="" textlink="">
      <xdr:nvSpPr>
        <xdr:cNvPr id="253" name="n_4aveValue【体育館・プール】&#10;一人当たり面積"/>
        <xdr:cNvSpPr txBox="1"/>
      </xdr:nvSpPr>
      <xdr:spPr>
        <a:xfrm>
          <a:off x="6737427"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9606</xdr:rowOff>
    </xdr:from>
    <xdr:ext cx="469744" cy="259045"/>
    <xdr:sp macro="" textlink="">
      <xdr:nvSpPr>
        <xdr:cNvPr id="254" name="n_1mainValue【体育館・プール】&#10;一人当たり面積"/>
        <xdr:cNvSpPr txBox="1"/>
      </xdr:nvSpPr>
      <xdr:spPr>
        <a:xfrm>
          <a:off x="9391727" y="97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20464</xdr:rowOff>
    </xdr:from>
    <xdr:ext cx="469744" cy="259045"/>
    <xdr:sp macro="" textlink="">
      <xdr:nvSpPr>
        <xdr:cNvPr id="255" name="n_2mainValue【体育館・プール】&#10;一人当たり面積"/>
        <xdr:cNvSpPr txBox="1"/>
      </xdr:nvSpPr>
      <xdr:spPr>
        <a:xfrm>
          <a:off x="8515427" y="979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59897</xdr:rowOff>
    </xdr:from>
    <xdr:ext cx="469744" cy="259045"/>
    <xdr:sp macro="" textlink="">
      <xdr:nvSpPr>
        <xdr:cNvPr id="256" name="n_3mainValue【体育館・プール】&#10;一人当たり面積"/>
        <xdr:cNvSpPr txBox="1"/>
      </xdr:nvSpPr>
      <xdr:spPr>
        <a:xfrm>
          <a:off x="7626427" y="98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4462</xdr:rowOff>
    </xdr:from>
    <xdr:ext cx="469744" cy="259045"/>
    <xdr:sp macro="" textlink="">
      <xdr:nvSpPr>
        <xdr:cNvPr id="257" name="n_4mainValue【体育館・プール】&#10;一人当たり面積"/>
        <xdr:cNvSpPr txBox="1"/>
      </xdr:nvSpPr>
      <xdr:spPr>
        <a:xfrm>
          <a:off x="6737427" y="99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285" name="【福祉施設】&#10;有形固定資産減価償却率平均値テキスト"/>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88" name="フローチャート: 判断 287"/>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149606</xdr:rowOff>
    </xdr:from>
    <xdr:to>
      <xdr:col>10</xdr:col>
      <xdr:colOff>165100</xdr:colOff>
      <xdr:row>80</xdr:row>
      <xdr:rowOff>79756</xdr:rowOff>
    </xdr:to>
    <xdr:sp macro="" textlink="">
      <xdr:nvSpPr>
        <xdr:cNvPr id="289" name="フローチャート: 判断 288"/>
        <xdr:cNvSpPr/>
      </xdr:nvSpPr>
      <xdr:spPr>
        <a:xfrm>
          <a:off x="1968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81026</xdr:rowOff>
    </xdr:from>
    <xdr:to>
      <xdr:col>6</xdr:col>
      <xdr:colOff>38100</xdr:colOff>
      <xdr:row>80</xdr:row>
      <xdr:rowOff>11176</xdr:rowOff>
    </xdr:to>
    <xdr:sp macro="" textlink="">
      <xdr:nvSpPr>
        <xdr:cNvPr id="290" name="フローチャート: 判断 289"/>
        <xdr:cNvSpPr/>
      </xdr:nvSpPr>
      <xdr:spPr>
        <a:xfrm>
          <a:off x="1079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6" name="楕円 295"/>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125747</xdr:rowOff>
    </xdr:from>
    <xdr:ext cx="405111" cy="259045"/>
    <xdr:sp macro="" textlink="">
      <xdr:nvSpPr>
        <xdr:cNvPr id="297" name="【福祉施設】&#10;有形固定資産減価償却率該当値テキスト"/>
        <xdr:cNvSpPr txBox="1"/>
      </xdr:nvSpPr>
      <xdr:spPr>
        <a:xfrm>
          <a:off x="4673600"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115315</xdr:rowOff>
    </xdr:from>
    <xdr:to>
      <xdr:col>20</xdr:col>
      <xdr:colOff>38100</xdr:colOff>
      <xdr:row>82</xdr:row>
      <xdr:rowOff>45465</xdr:rowOff>
    </xdr:to>
    <xdr:sp macro="" textlink="">
      <xdr:nvSpPr>
        <xdr:cNvPr id="298" name="楕円 297"/>
        <xdr:cNvSpPr/>
      </xdr:nvSpPr>
      <xdr:spPr>
        <a:xfrm>
          <a:off x="3746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166115</xdr:rowOff>
    </xdr:from>
    <xdr:to>
      <xdr:col>24</xdr:col>
      <xdr:colOff>63500</xdr:colOff>
      <xdr:row>82</xdr:row>
      <xdr:rowOff>26670</xdr:rowOff>
    </xdr:to>
    <xdr:cxnSp macro="">
      <xdr:nvCxnSpPr>
        <xdr:cNvPr id="299" name="直線コネクタ 298"/>
        <xdr:cNvCxnSpPr/>
      </xdr:nvCxnSpPr>
      <xdr:spPr>
        <a:xfrm>
          <a:off x="3797300" y="1405356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138176</xdr:rowOff>
    </xdr:from>
    <xdr:to>
      <xdr:col>15</xdr:col>
      <xdr:colOff>101600</xdr:colOff>
      <xdr:row>82</xdr:row>
      <xdr:rowOff>68326</xdr:rowOff>
    </xdr:to>
    <xdr:sp macro="" textlink="">
      <xdr:nvSpPr>
        <xdr:cNvPr id="300" name="楕円 299"/>
        <xdr:cNvSpPr/>
      </xdr:nvSpPr>
      <xdr:spPr>
        <a:xfrm>
          <a:off x="2857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166115</xdr:rowOff>
    </xdr:from>
    <xdr:to>
      <xdr:col>19</xdr:col>
      <xdr:colOff>177800</xdr:colOff>
      <xdr:row>82</xdr:row>
      <xdr:rowOff>17526</xdr:rowOff>
    </xdr:to>
    <xdr:cxnSp macro="">
      <xdr:nvCxnSpPr>
        <xdr:cNvPr id="301" name="直線コネクタ 300"/>
        <xdr:cNvCxnSpPr/>
      </xdr:nvCxnSpPr>
      <xdr:spPr>
        <a:xfrm flipV="1">
          <a:off x="2908300" y="1405356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97028</xdr:rowOff>
    </xdr:from>
    <xdr:to>
      <xdr:col>10</xdr:col>
      <xdr:colOff>165100</xdr:colOff>
      <xdr:row>82</xdr:row>
      <xdr:rowOff>27178</xdr:rowOff>
    </xdr:to>
    <xdr:sp macro="" textlink="">
      <xdr:nvSpPr>
        <xdr:cNvPr id="302" name="楕円 301"/>
        <xdr:cNvSpPr/>
      </xdr:nvSpPr>
      <xdr:spPr>
        <a:xfrm>
          <a:off x="1968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147828</xdr:rowOff>
    </xdr:from>
    <xdr:to>
      <xdr:col>15</xdr:col>
      <xdr:colOff>50800</xdr:colOff>
      <xdr:row>82</xdr:row>
      <xdr:rowOff>17526</xdr:rowOff>
    </xdr:to>
    <xdr:cxnSp macro="">
      <xdr:nvCxnSpPr>
        <xdr:cNvPr id="303" name="直線コネクタ 302"/>
        <xdr:cNvCxnSpPr/>
      </xdr:nvCxnSpPr>
      <xdr:spPr>
        <a:xfrm>
          <a:off x="2019300" y="140352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76454</xdr:rowOff>
    </xdr:from>
    <xdr:to>
      <xdr:col>6</xdr:col>
      <xdr:colOff>38100</xdr:colOff>
      <xdr:row>81</xdr:row>
      <xdr:rowOff>6604</xdr:rowOff>
    </xdr:to>
    <xdr:sp macro="" textlink="">
      <xdr:nvSpPr>
        <xdr:cNvPr id="304" name="楕円 303"/>
        <xdr:cNvSpPr/>
      </xdr:nvSpPr>
      <xdr:spPr>
        <a:xfrm>
          <a:off x="1079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127254</xdr:rowOff>
    </xdr:from>
    <xdr:to>
      <xdr:col>10</xdr:col>
      <xdr:colOff>114300</xdr:colOff>
      <xdr:row>81</xdr:row>
      <xdr:rowOff>147828</xdr:rowOff>
    </xdr:to>
    <xdr:cxnSp macro="">
      <xdr:nvCxnSpPr>
        <xdr:cNvPr id="305" name="直線コネクタ 304"/>
        <xdr:cNvCxnSpPr/>
      </xdr:nvCxnSpPr>
      <xdr:spPr>
        <a:xfrm>
          <a:off x="1130300" y="1384325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306" name="n_1aveValue【福祉施設】&#10;有形固定資産減価償却率"/>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07"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08" name="n_3aveValue【福祉施設】&#10;有形固定資産減価償却率"/>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27703</xdr:rowOff>
    </xdr:from>
    <xdr:ext cx="405111" cy="259045"/>
    <xdr:sp macro="" textlink="">
      <xdr:nvSpPr>
        <xdr:cNvPr id="309" name="n_4aveValue【福祉施設】&#10;有形固定資産減価償却率"/>
        <xdr:cNvSpPr txBox="1"/>
      </xdr:nvSpPr>
      <xdr:spPr>
        <a:xfrm>
          <a:off x="927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36592</xdr:rowOff>
    </xdr:from>
    <xdr:ext cx="405111" cy="259045"/>
    <xdr:sp macro="" textlink="">
      <xdr:nvSpPr>
        <xdr:cNvPr id="310" name="n_1mainValue【福祉施設】&#10;有形固定資産減価償却率"/>
        <xdr:cNvSpPr txBox="1"/>
      </xdr:nvSpPr>
      <xdr:spPr>
        <a:xfrm>
          <a:off x="35820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59453</xdr:rowOff>
    </xdr:from>
    <xdr:ext cx="405111" cy="259045"/>
    <xdr:sp macro="" textlink="">
      <xdr:nvSpPr>
        <xdr:cNvPr id="311" name="n_2mainValue【福祉施設】&#10;有形固定資産減価償却率"/>
        <xdr:cNvSpPr txBox="1"/>
      </xdr:nvSpPr>
      <xdr:spPr>
        <a:xfrm>
          <a:off x="2705744"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2" name="n_3mainValue【福祉施設】&#10;有形固定資産減価償却率"/>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169181</xdr:rowOff>
    </xdr:from>
    <xdr:ext cx="405111" cy="259045"/>
    <xdr:sp macro="" textlink="">
      <xdr:nvSpPr>
        <xdr:cNvPr id="313" name="n_4mainValue【福祉施設】&#10;有形固定資産減価償却率"/>
        <xdr:cNvSpPr txBox="1"/>
      </xdr:nvSpPr>
      <xdr:spPr>
        <a:xfrm>
          <a:off x="927744"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342" name="【福祉施設】&#10;一人当たり面積平均値テキスト"/>
        <xdr:cNvSpPr txBox="1"/>
      </xdr:nvSpPr>
      <xdr:spPr>
        <a:xfrm>
          <a:off x="10515600" y="1442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153670</xdr:rowOff>
    </xdr:from>
    <xdr:to>
      <xdr:col>46</xdr:col>
      <xdr:colOff>38100</xdr:colOff>
      <xdr:row>85</xdr:row>
      <xdr:rowOff>83820</xdr:rowOff>
    </xdr:to>
    <xdr:sp macro="" textlink="">
      <xdr:nvSpPr>
        <xdr:cNvPr id="345" name="フローチャート: 判断 344"/>
        <xdr:cNvSpPr/>
      </xdr:nvSpPr>
      <xdr:spPr>
        <a:xfrm>
          <a:off x="8699500" y="145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7620</xdr:rowOff>
    </xdr:from>
    <xdr:to>
      <xdr:col>41</xdr:col>
      <xdr:colOff>101600</xdr:colOff>
      <xdr:row>85</xdr:row>
      <xdr:rowOff>109220</xdr:rowOff>
    </xdr:to>
    <xdr:sp macro="" textlink="">
      <xdr:nvSpPr>
        <xdr:cNvPr id="346" name="フローチャート: 判断 345"/>
        <xdr:cNvSpPr/>
      </xdr:nvSpPr>
      <xdr:spPr>
        <a:xfrm>
          <a:off x="78105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347" name="フローチャート: 判断 346"/>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30480</xdr:rowOff>
    </xdr:from>
    <xdr:to>
      <xdr:col>55</xdr:col>
      <xdr:colOff>50800</xdr:colOff>
      <xdr:row>80</xdr:row>
      <xdr:rowOff>132080</xdr:rowOff>
    </xdr:to>
    <xdr:sp macro="" textlink="">
      <xdr:nvSpPr>
        <xdr:cNvPr id="353" name="楕円 352"/>
        <xdr:cNvSpPr/>
      </xdr:nvSpPr>
      <xdr:spPr>
        <a:xfrm>
          <a:off x="104267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53357</xdr:rowOff>
    </xdr:from>
    <xdr:ext cx="469744" cy="259045"/>
    <xdr:sp macro="" textlink="">
      <xdr:nvSpPr>
        <xdr:cNvPr id="354" name="【福祉施設】&#10;一人当たり面積該当値テキスト"/>
        <xdr:cNvSpPr txBox="1"/>
      </xdr:nvSpPr>
      <xdr:spPr>
        <a:xfrm>
          <a:off x="10515600" y="135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22861</xdr:rowOff>
    </xdr:from>
    <xdr:to>
      <xdr:col>50</xdr:col>
      <xdr:colOff>165100</xdr:colOff>
      <xdr:row>80</xdr:row>
      <xdr:rowOff>124461</xdr:rowOff>
    </xdr:to>
    <xdr:sp macro="" textlink="">
      <xdr:nvSpPr>
        <xdr:cNvPr id="355" name="楕円 354"/>
        <xdr:cNvSpPr/>
      </xdr:nvSpPr>
      <xdr:spPr>
        <a:xfrm>
          <a:off x="95885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73661</xdr:rowOff>
    </xdr:from>
    <xdr:to>
      <xdr:col>55</xdr:col>
      <xdr:colOff>0</xdr:colOff>
      <xdr:row>80</xdr:row>
      <xdr:rowOff>81280</xdr:rowOff>
    </xdr:to>
    <xdr:cxnSp macro="">
      <xdr:nvCxnSpPr>
        <xdr:cNvPr id="356" name="直線コネクタ 355"/>
        <xdr:cNvCxnSpPr/>
      </xdr:nvCxnSpPr>
      <xdr:spPr>
        <a:xfrm>
          <a:off x="9639300" y="13789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123189</xdr:rowOff>
    </xdr:from>
    <xdr:to>
      <xdr:col>46</xdr:col>
      <xdr:colOff>38100</xdr:colOff>
      <xdr:row>80</xdr:row>
      <xdr:rowOff>53339</xdr:rowOff>
    </xdr:to>
    <xdr:sp macro="" textlink="">
      <xdr:nvSpPr>
        <xdr:cNvPr id="357" name="楕円 356"/>
        <xdr:cNvSpPr/>
      </xdr:nvSpPr>
      <xdr:spPr>
        <a:xfrm>
          <a:off x="8699500" y="136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2539</xdr:rowOff>
    </xdr:from>
    <xdr:to>
      <xdr:col>50</xdr:col>
      <xdr:colOff>114300</xdr:colOff>
      <xdr:row>80</xdr:row>
      <xdr:rowOff>73661</xdr:rowOff>
    </xdr:to>
    <xdr:cxnSp macro="">
      <xdr:nvCxnSpPr>
        <xdr:cNvPr id="358" name="直線コネクタ 357"/>
        <xdr:cNvCxnSpPr/>
      </xdr:nvCxnSpPr>
      <xdr:spPr>
        <a:xfrm>
          <a:off x="8750300" y="13718539"/>
          <a:ext cx="8890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149861</xdr:rowOff>
    </xdr:from>
    <xdr:to>
      <xdr:col>41</xdr:col>
      <xdr:colOff>101600</xdr:colOff>
      <xdr:row>80</xdr:row>
      <xdr:rowOff>80011</xdr:rowOff>
    </xdr:to>
    <xdr:sp macro="" textlink="">
      <xdr:nvSpPr>
        <xdr:cNvPr id="359" name="楕円 358"/>
        <xdr:cNvSpPr/>
      </xdr:nvSpPr>
      <xdr:spPr>
        <a:xfrm>
          <a:off x="7810500" y="136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2539</xdr:rowOff>
    </xdr:from>
    <xdr:to>
      <xdr:col>45</xdr:col>
      <xdr:colOff>177800</xdr:colOff>
      <xdr:row>80</xdr:row>
      <xdr:rowOff>29211</xdr:rowOff>
    </xdr:to>
    <xdr:cxnSp macro="">
      <xdr:nvCxnSpPr>
        <xdr:cNvPr id="360" name="直線コネクタ 359"/>
        <xdr:cNvCxnSpPr/>
      </xdr:nvCxnSpPr>
      <xdr:spPr>
        <a:xfrm flipV="1">
          <a:off x="7861300" y="13718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104139</xdr:rowOff>
    </xdr:from>
    <xdr:to>
      <xdr:col>36</xdr:col>
      <xdr:colOff>165100</xdr:colOff>
      <xdr:row>80</xdr:row>
      <xdr:rowOff>34289</xdr:rowOff>
    </xdr:to>
    <xdr:sp macro="" textlink="">
      <xdr:nvSpPr>
        <xdr:cNvPr id="361" name="楕円 360"/>
        <xdr:cNvSpPr/>
      </xdr:nvSpPr>
      <xdr:spPr>
        <a:xfrm>
          <a:off x="6921500" y="136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154939</xdr:rowOff>
    </xdr:from>
    <xdr:to>
      <xdr:col>41</xdr:col>
      <xdr:colOff>50800</xdr:colOff>
      <xdr:row>80</xdr:row>
      <xdr:rowOff>29211</xdr:rowOff>
    </xdr:to>
    <xdr:cxnSp macro="">
      <xdr:nvCxnSpPr>
        <xdr:cNvPr id="362" name="直線コネクタ 361"/>
        <xdr:cNvCxnSpPr/>
      </xdr:nvCxnSpPr>
      <xdr:spPr>
        <a:xfrm>
          <a:off x="6972300" y="13699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363" name="n_1aveValue【福祉施設】&#10;一人当たり面積"/>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74947</xdr:rowOff>
    </xdr:from>
    <xdr:ext cx="469744" cy="259045"/>
    <xdr:sp macro="" textlink="">
      <xdr:nvSpPr>
        <xdr:cNvPr id="364" name="n_2aveValue【福祉施設】&#10;一人当たり面積"/>
        <xdr:cNvSpPr txBox="1"/>
      </xdr:nvSpPr>
      <xdr:spPr>
        <a:xfrm>
          <a:off x="8515427"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100347</xdr:rowOff>
    </xdr:from>
    <xdr:ext cx="469744" cy="259045"/>
    <xdr:sp macro="" textlink="">
      <xdr:nvSpPr>
        <xdr:cNvPr id="365" name="n_3aveValue【福祉施設】&#10;一人当たり面積"/>
        <xdr:cNvSpPr txBox="1"/>
      </xdr:nvSpPr>
      <xdr:spPr>
        <a:xfrm>
          <a:off x="7626427"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134638</xdr:rowOff>
    </xdr:from>
    <xdr:ext cx="469744" cy="259045"/>
    <xdr:sp macro="" textlink="">
      <xdr:nvSpPr>
        <xdr:cNvPr id="366" name="n_4aveValue【福祉施設】&#10;一人当たり面積"/>
        <xdr:cNvSpPr txBox="1"/>
      </xdr:nvSpPr>
      <xdr:spPr>
        <a:xfrm>
          <a:off x="6737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140988</xdr:rowOff>
    </xdr:from>
    <xdr:ext cx="469744" cy="259045"/>
    <xdr:sp macro="" textlink="">
      <xdr:nvSpPr>
        <xdr:cNvPr id="367" name="n_1mainValue【福祉施設】&#10;一人当たり面積"/>
        <xdr:cNvSpPr txBox="1"/>
      </xdr:nvSpPr>
      <xdr:spPr>
        <a:xfrm>
          <a:off x="9391727" y="1351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69866</xdr:rowOff>
    </xdr:from>
    <xdr:ext cx="469744" cy="259045"/>
    <xdr:sp macro="" textlink="">
      <xdr:nvSpPr>
        <xdr:cNvPr id="368" name="n_2mainValue【福祉施設】&#10;一人当たり面積"/>
        <xdr:cNvSpPr txBox="1"/>
      </xdr:nvSpPr>
      <xdr:spPr>
        <a:xfrm>
          <a:off x="8515427" y="134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96538</xdr:rowOff>
    </xdr:from>
    <xdr:ext cx="469744" cy="259045"/>
    <xdr:sp macro="" textlink="">
      <xdr:nvSpPr>
        <xdr:cNvPr id="369" name="n_3mainValue【福祉施設】&#10;一人当たり面積"/>
        <xdr:cNvSpPr txBox="1"/>
      </xdr:nvSpPr>
      <xdr:spPr>
        <a:xfrm>
          <a:off x="7626427" y="134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50816</xdr:rowOff>
    </xdr:from>
    <xdr:ext cx="469744" cy="259045"/>
    <xdr:sp macro="" textlink="">
      <xdr:nvSpPr>
        <xdr:cNvPr id="370" name="n_4mainValue【福祉施設】&#10;一人当たり面積"/>
        <xdr:cNvSpPr txBox="1"/>
      </xdr:nvSpPr>
      <xdr:spPr>
        <a:xfrm>
          <a:off x="673742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2" name="直線コネクタ 3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3" name="テキスト ボックス 382"/>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4" name="直線コネクタ 3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5" name="テキスト ボックス 3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6" name="直線コネクタ 3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7" name="テキスト ボックス 3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8" name="直線コネクタ 3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9" name="テキスト ボックス 3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1" name="テキスト ボックス 39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53339</xdr:rowOff>
    </xdr:from>
    <xdr:to>
      <xdr:col>24</xdr:col>
      <xdr:colOff>62865</xdr:colOff>
      <xdr:row>108</xdr:row>
      <xdr:rowOff>76200</xdr:rowOff>
    </xdr:to>
    <xdr:cxnSp macro="">
      <xdr:nvCxnSpPr>
        <xdr:cNvPr id="393" name="直線コネクタ 392"/>
        <xdr:cNvCxnSpPr/>
      </xdr:nvCxnSpPr>
      <xdr:spPr>
        <a:xfrm flipV="1">
          <a:off x="4634865" y="175412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4"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5" name="直線コネクタ 394"/>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xdr:rowOff>
    </xdr:from>
    <xdr:ext cx="405111" cy="259045"/>
    <xdr:sp macro="" textlink="">
      <xdr:nvSpPr>
        <xdr:cNvPr id="396" name="【市民会館】&#10;有形固定資産減価償却率最大値テキスト"/>
        <xdr:cNvSpPr txBox="1"/>
      </xdr:nvSpPr>
      <xdr:spPr>
        <a:xfrm>
          <a:off x="4673600"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53339</xdr:rowOff>
    </xdr:from>
    <xdr:to>
      <xdr:col>24</xdr:col>
      <xdr:colOff>152400</xdr:colOff>
      <xdr:row>102</xdr:row>
      <xdr:rowOff>53339</xdr:rowOff>
    </xdr:to>
    <xdr:cxnSp macro="">
      <xdr:nvCxnSpPr>
        <xdr:cNvPr id="397" name="直線コネクタ 396"/>
        <xdr:cNvCxnSpPr/>
      </xdr:nvCxnSpPr>
      <xdr:spPr>
        <a:xfrm>
          <a:off x="4546600" y="17541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93997</xdr:rowOff>
    </xdr:from>
    <xdr:ext cx="405111" cy="259045"/>
    <xdr:sp macro="" textlink="">
      <xdr:nvSpPr>
        <xdr:cNvPr id="398" name="【市民会館】&#10;有形固定資産減価償却率平均値テキスト"/>
        <xdr:cNvSpPr txBox="1"/>
      </xdr:nvSpPr>
      <xdr:spPr>
        <a:xfrm>
          <a:off x="4673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99" name="フローチャート: 判断 398"/>
        <xdr:cNvSpPr/>
      </xdr:nvSpPr>
      <xdr:spPr>
        <a:xfrm>
          <a:off x="4584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36830</xdr:rowOff>
    </xdr:from>
    <xdr:to>
      <xdr:col>20</xdr:col>
      <xdr:colOff>38100</xdr:colOff>
      <xdr:row>103</xdr:row>
      <xdr:rowOff>138430</xdr:rowOff>
    </xdr:to>
    <xdr:sp macro="" textlink="">
      <xdr:nvSpPr>
        <xdr:cNvPr id="400" name="フローチャート: 判断 399"/>
        <xdr:cNvSpPr/>
      </xdr:nvSpPr>
      <xdr:spPr>
        <a:xfrm>
          <a:off x="3746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105411</xdr:rowOff>
    </xdr:from>
    <xdr:to>
      <xdr:col>15</xdr:col>
      <xdr:colOff>101600</xdr:colOff>
      <xdr:row>103</xdr:row>
      <xdr:rowOff>35561</xdr:rowOff>
    </xdr:to>
    <xdr:sp macro="" textlink="">
      <xdr:nvSpPr>
        <xdr:cNvPr id="401" name="フローチャート: 判断 400"/>
        <xdr:cNvSpPr/>
      </xdr:nvSpPr>
      <xdr:spPr>
        <a:xfrm>
          <a:off x="28575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27687</xdr:rowOff>
    </xdr:from>
    <xdr:to>
      <xdr:col>10</xdr:col>
      <xdr:colOff>165100</xdr:colOff>
      <xdr:row>102</xdr:row>
      <xdr:rowOff>129287</xdr:rowOff>
    </xdr:to>
    <xdr:sp macro="" textlink="">
      <xdr:nvSpPr>
        <xdr:cNvPr id="402" name="フローチャート: 判断 401"/>
        <xdr:cNvSpPr/>
      </xdr:nvSpPr>
      <xdr:spPr>
        <a:xfrm>
          <a:off x="1968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121413</xdr:rowOff>
    </xdr:from>
    <xdr:to>
      <xdr:col>6</xdr:col>
      <xdr:colOff>38100</xdr:colOff>
      <xdr:row>101</xdr:row>
      <xdr:rowOff>51563</xdr:rowOff>
    </xdr:to>
    <xdr:sp macro="" textlink="">
      <xdr:nvSpPr>
        <xdr:cNvPr id="403" name="フローチャート: 判断 402"/>
        <xdr:cNvSpPr/>
      </xdr:nvSpPr>
      <xdr:spPr>
        <a:xfrm>
          <a:off x="1079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66548</xdr:rowOff>
    </xdr:from>
    <xdr:to>
      <xdr:col>24</xdr:col>
      <xdr:colOff>114300</xdr:colOff>
      <xdr:row>106</xdr:row>
      <xdr:rowOff>168148</xdr:rowOff>
    </xdr:to>
    <xdr:sp macro="" textlink="">
      <xdr:nvSpPr>
        <xdr:cNvPr id="409" name="楕円 408"/>
        <xdr:cNvSpPr/>
      </xdr:nvSpPr>
      <xdr:spPr>
        <a:xfrm>
          <a:off x="4584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44975</xdr:rowOff>
    </xdr:from>
    <xdr:ext cx="405111" cy="259045"/>
    <xdr:sp macro="" textlink="">
      <xdr:nvSpPr>
        <xdr:cNvPr id="410" name="【市民会館】&#10;有形固定資産減価償却率該当値テキスト"/>
        <xdr:cNvSpPr txBox="1"/>
      </xdr:nvSpPr>
      <xdr:spPr>
        <a:xfrm>
          <a:off x="4673600"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77978</xdr:rowOff>
    </xdr:from>
    <xdr:to>
      <xdr:col>20</xdr:col>
      <xdr:colOff>38100</xdr:colOff>
      <xdr:row>107</xdr:row>
      <xdr:rowOff>8128</xdr:rowOff>
    </xdr:to>
    <xdr:sp macro="" textlink="">
      <xdr:nvSpPr>
        <xdr:cNvPr id="411" name="楕円 410"/>
        <xdr:cNvSpPr/>
      </xdr:nvSpPr>
      <xdr:spPr>
        <a:xfrm>
          <a:off x="3746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117348</xdr:rowOff>
    </xdr:from>
    <xdr:to>
      <xdr:col>24</xdr:col>
      <xdr:colOff>63500</xdr:colOff>
      <xdr:row>106</xdr:row>
      <xdr:rowOff>128778</xdr:rowOff>
    </xdr:to>
    <xdr:cxnSp macro="">
      <xdr:nvCxnSpPr>
        <xdr:cNvPr id="412" name="直線コネクタ 411"/>
        <xdr:cNvCxnSpPr/>
      </xdr:nvCxnSpPr>
      <xdr:spPr>
        <a:xfrm flipV="1">
          <a:off x="3797300" y="1829104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16256</xdr:rowOff>
    </xdr:from>
    <xdr:to>
      <xdr:col>15</xdr:col>
      <xdr:colOff>101600</xdr:colOff>
      <xdr:row>106</xdr:row>
      <xdr:rowOff>117856</xdr:rowOff>
    </xdr:to>
    <xdr:sp macro="" textlink="">
      <xdr:nvSpPr>
        <xdr:cNvPr id="413" name="楕円 412"/>
        <xdr:cNvSpPr/>
      </xdr:nvSpPr>
      <xdr:spPr>
        <a:xfrm>
          <a:off x="2857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67056</xdr:rowOff>
    </xdr:from>
    <xdr:to>
      <xdr:col>19</xdr:col>
      <xdr:colOff>177800</xdr:colOff>
      <xdr:row>106</xdr:row>
      <xdr:rowOff>128778</xdr:rowOff>
    </xdr:to>
    <xdr:cxnSp macro="">
      <xdr:nvCxnSpPr>
        <xdr:cNvPr id="414" name="直線コネクタ 413"/>
        <xdr:cNvCxnSpPr/>
      </xdr:nvCxnSpPr>
      <xdr:spPr>
        <a:xfrm>
          <a:off x="2908300" y="1824075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148844</xdr:rowOff>
    </xdr:from>
    <xdr:to>
      <xdr:col>10</xdr:col>
      <xdr:colOff>165100</xdr:colOff>
      <xdr:row>106</xdr:row>
      <xdr:rowOff>78994</xdr:rowOff>
    </xdr:to>
    <xdr:sp macro="" textlink="">
      <xdr:nvSpPr>
        <xdr:cNvPr id="415" name="楕円 414"/>
        <xdr:cNvSpPr/>
      </xdr:nvSpPr>
      <xdr:spPr>
        <a:xfrm>
          <a:off x="1968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28194</xdr:rowOff>
    </xdr:from>
    <xdr:to>
      <xdr:col>15</xdr:col>
      <xdr:colOff>50800</xdr:colOff>
      <xdr:row>106</xdr:row>
      <xdr:rowOff>67056</xdr:rowOff>
    </xdr:to>
    <xdr:cxnSp macro="">
      <xdr:nvCxnSpPr>
        <xdr:cNvPr id="416" name="直線コネクタ 415"/>
        <xdr:cNvCxnSpPr/>
      </xdr:nvCxnSpPr>
      <xdr:spPr>
        <a:xfrm>
          <a:off x="2019300" y="182018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93980</xdr:rowOff>
    </xdr:from>
    <xdr:to>
      <xdr:col>6</xdr:col>
      <xdr:colOff>38100</xdr:colOff>
      <xdr:row>106</xdr:row>
      <xdr:rowOff>24130</xdr:rowOff>
    </xdr:to>
    <xdr:sp macro="" textlink="">
      <xdr:nvSpPr>
        <xdr:cNvPr id="417" name="楕円 416"/>
        <xdr:cNvSpPr/>
      </xdr:nvSpPr>
      <xdr:spPr>
        <a:xfrm>
          <a:off x="107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144780</xdr:rowOff>
    </xdr:from>
    <xdr:to>
      <xdr:col>10</xdr:col>
      <xdr:colOff>114300</xdr:colOff>
      <xdr:row>106</xdr:row>
      <xdr:rowOff>28194</xdr:rowOff>
    </xdr:to>
    <xdr:cxnSp macro="">
      <xdr:nvCxnSpPr>
        <xdr:cNvPr id="418" name="直線コネクタ 417"/>
        <xdr:cNvCxnSpPr/>
      </xdr:nvCxnSpPr>
      <xdr:spPr>
        <a:xfrm>
          <a:off x="1130300" y="181470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154957</xdr:rowOff>
    </xdr:from>
    <xdr:ext cx="405111" cy="259045"/>
    <xdr:sp macro="" textlink="">
      <xdr:nvSpPr>
        <xdr:cNvPr id="419" name="n_1aveValue【市民会館】&#10;有形固定資産減価償却率"/>
        <xdr:cNvSpPr txBox="1"/>
      </xdr:nvSpPr>
      <xdr:spPr>
        <a:xfrm>
          <a:off x="3582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420" name="n_2aveValue【市民会館】&#10;有形固定資産減価償却率"/>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145814</xdr:rowOff>
    </xdr:from>
    <xdr:ext cx="405111" cy="259045"/>
    <xdr:sp macro="" textlink="">
      <xdr:nvSpPr>
        <xdr:cNvPr id="421" name="n_3aveValue【市民会館】&#10;有形固定資産減価償却率"/>
        <xdr:cNvSpPr txBox="1"/>
      </xdr:nvSpPr>
      <xdr:spPr>
        <a:xfrm>
          <a:off x="18167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68090</xdr:rowOff>
    </xdr:from>
    <xdr:ext cx="405111" cy="259045"/>
    <xdr:sp macro="" textlink="">
      <xdr:nvSpPr>
        <xdr:cNvPr id="422" name="n_4aveValue【市民会館】&#10;有形固定資産減価償却率"/>
        <xdr:cNvSpPr txBox="1"/>
      </xdr:nvSpPr>
      <xdr:spPr>
        <a:xfrm>
          <a:off x="927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170705</xdr:rowOff>
    </xdr:from>
    <xdr:ext cx="405111" cy="259045"/>
    <xdr:sp macro="" textlink="">
      <xdr:nvSpPr>
        <xdr:cNvPr id="423" name="n_1mainValue【市民会館】&#10;有形固定資産減価償却率"/>
        <xdr:cNvSpPr txBox="1"/>
      </xdr:nvSpPr>
      <xdr:spPr>
        <a:xfrm>
          <a:off x="35820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108983</xdr:rowOff>
    </xdr:from>
    <xdr:ext cx="405111" cy="259045"/>
    <xdr:sp macro="" textlink="">
      <xdr:nvSpPr>
        <xdr:cNvPr id="424" name="n_2mainValue【市民会館】&#10;有形固定資産減価償却率"/>
        <xdr:cNvSpPr txBox="1"/>
      </xdr:nvSpPr>
      <xdr:spPr>
        <a:xfrm>
          <a:off x="2705744"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70121</xdr:rowOff>
    </xdr:from>
    <xdr:ext cx="405111" cy="259045"/>
    <xdr:sp macro="" textlink="">
      <xdr:nvSpPr>
        <xdr:cNvPr id="425" name="n_3mainValue【市民会館】&#10;有形固定資産減価償却率"/>
        <xdr:cNvSpPr txBox="1"/>
      </xdr:nvSpPr>
      <xdr:spPr>
        <a:xfrm>
          <a:off x="1816744" y="182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15257</xdr:rowOff>
    </xdr:from>
    <xdr:ext cx="405111" cy="259045"/>
    <xdr:sp macro="" textlink="">
      <xdr:nvSpPr>
        <xdr:cNvPr id="426" name="n_4mainValue【市民会館】&#10;有形固定資産減価償却率"/>
        <xdr:cNvSpPr txBox="1"/>
      </xdr:nvSpPr>
      <xdr:spPr>
        <a:xfrm>
          <a:off x="927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7" name="直線コネクタ 43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8" name="テキスト ボックス 43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9" name="直線コネクタ 43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0" name="テキスト ボックス 43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1" name="直線コネクタ 44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2" name="テキスト ボックス 44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3" name="直線コネクタ 44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4" name="テキスト ボックス 44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5" name="直線コネクタ 44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6" name="テキスト ボックス 44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7" name="直線コネクタ 44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8" name="テキスト ボックス 44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452" name="直線コネクタ 451"/>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453" name="【市民会館】&#10;一人当たり面積最小値テキスト"/>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454" name="直線コネクタ 453"/>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455" name="【市民会館】&#10;一人当たり面積最大値テキスト"/>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456" name="直線コネクタ 455"/>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561</xdr:rowOff>
    </xdr:from>
    <xdr:ext cx="469744" cy="259045"/>
    <xdr:sp macro="" textlink="">
      <xdr:nvSpPr>
        <xdr:cNvPr id="457" name="【市民会館】&#10;一人当たり面積平均値テキスト"/>
        <xdr:cNvSpPr txBox="1"/>
      </xdr:nvSpPr>
      <xdr:spPr>
        <a:xfrm>
          <a:off x="10515600" y="1783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458" name="フローチャート: 判断 457"/>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459" name="フローチャート: 判断 458"/>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60" name="フローチャート: 判断 459"/>
        <xdr:cNvSpPr/>
      </xdr:nvSpPr>
      <xdr:spPr>
        <a:xfrm>
          <a:off x="869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149498</xdr:rowOff>
    </xdr:from>
    <xdr:to>
      <xdr:col>41</xdr:col>
      <xdr:colOff>101600</xdr:colOff>
      <xdr:row>105</xdr:row>
      <xdr:rowOff>79648</xdr:rowOff>
    </xdr:to>
    <xdr:sp macro="" textlink="">
      <xdr:nvSpPr>
        <xdr:cNvPr id="461" name="フローチャート: 判断 460"/>
        <xdr:cNvSpPr/>
      </xdr:nvSpPr>
      <xdr:spPr>
        <a:xfrm>
          <a:off x="7810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462" name="フローチャート: 判断 461"/>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123371</xdr:rowOff>
    </xdr:from>
    <xdr:to>
      <xdr:col>55</xdr:col>
      <xdr:colOff>50800</xdr:colOff>
      <xdr:row>103</xdr:row>
      <xdr:rowOff>53521</xdr:rowOff>
    </xdr:to>
    <xdr:sp macro="" textlink="">
      <xdr:nvSpPr>
        <xdr:cNvPr id="468" name="楕円 467"/>
        <xdr:cNvSpPr/>
      </xdr:nvSpPr>
      <xdr:spPr>
        <a:xfrm>
          <a:off x="10426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146248</xdr:rowOff>
    </xdr:from>
    <xdr:ext cx="469744" cy="259045"/>
    <xdr:sp macro="" textlink="">
      <xdr:nvSpPr>
        <xdr:cNvPr id="469" name="【市民会館】&#10;一人当たり面積該当値テキスト"/>
        <xdr:cNvSpPr txBox="1"/>
      </xdr:nvSpPr>
      <xdr:spPr>
        <a:xfrm>
          <a:off x="10515600" y="1746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152763</xdr:rowOff>
    </xdr:from>
    <xdr:to>
      <xdr:col>50</xdr:col>
      <xdr:colOff>165100</xdr:colOff>
      <xdr:row>103</xdr:row>
      <xdr:rowOff>82913</xdr:rowOff>
    </xdr:to>
    <xdr:sp macro="" textlink="">
      <xdr:nvSpPr>
        <xdr:cNvPr id="470" name="楕円 469"/>
        <xdr:cNvSpPr/>
      </xdr:nvSpPr>
      <xdr:spPr>
        <a:xfrm>
          <a:off x="9588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2721</xdr:rowOff>
    </xdr:from>
    <xdr:to>
      <xdr:col>55</xdr:col>
      <xdr:colOff>0</xdr:colOff>
      <xdr:row>103</xdr:row>
      <xdr:rowOff>32113</xdr:rowOff>
    </xdr:to>
    <xdr:cxnSp macro="">
      <xdr:nvCxnSpPr>
        <xdr:cNvPr id="471" name="直線コネクタ 470"/>
        <xdr:cNvCxnSpPr/>
      </xdr:nvCxnSpPr>
      <xdr:spPr>
        <a:xfrm flipV="1">
          <a:off x="9639300" y="1766207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907</xdr:rowOff>
    </xdr:from>
    <xdr:to>
      <xdr:col>46</xdr:col>
      <xdr:colOff>38100</xdr:colOff>
      <xdr:row>103</xdr:row>
      <xdr:rowOff>102507</xdr:rowOff>
    </xdr:to>
    <xdr:sp macro="" textlink="">
      <xdr:nvSpPr>
        <xdr:cNvPr id="472" name="楕円 471"/>
        <xdr:cNvSpPr/>
      </xdr:nvSpPr>
      <xdr:spPr>
        <a:xfrm>
          <a:off x="8699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32113</xdr:rowOff>
    </xdr:from>
    <xdr:to>
      <xdr:col>50</xdr:col>
      <xdr:colOff>114300</xdr:colOff>
      <xdr:row>103</xdr:row>
      <xdr:rowOff>51707</xdr:rowOff>
    </xdr:to>
    <xdr:cxnSp macro="">
      <xdr:nvCxnSpPr>
        <xdr:cNvPr id="473" name="直線コネクタ 472"/>
        <xdr:cNvCxnSpPr/>
      </xdr:nvCxnSpPr>
      <xdr:spPr>
        <a:xfrm flipV="1">
          <a:off x="8750300" y="176914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15602</xdr:rowOff>
    </xdr:from>
    <xdr:to>
      <xdr:col>41</xdr:col>
      <xdr:colOff>101600</xdr:colOff>
      <xdr:row>104</xdr:row>
      <xdr:rowOff>117202</xdr:rowOff>
    </xdr:to>
    <xdr:sp macro="" textlink="">
      <xdr:nvSpPr>
        <xdr:cNvPr id="474" name="楕円 473"/>
        <xdr:cNvSpPr/>
      </xdr:nvSpPr>
      <xdr:spPr>
        <a:xfrm>
          <a:off x="7810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51707</xdr:rowOff>
    </xdr:from>
    <xdr:to>
      <xdr:col>45</xdr:col>
      <xdr:colOff>177800</xdr:colOff>
      <xdr:row>104</xdr:row>
      <xdr:rowOff>66402</xdr:rowOff>
    </xdr:to>
    <xdr:cxnSp macro="">
      <xdr:nvCxnSpPr>
        <xdr:cNvPr id="475" name="直線コネクタ 474"/>
        <xdr:cNvCxnSpPr/>
      </xdr:nvCxnSpPr>
      <xdr:spPr>
        <a:xfrm flipV="1">
          <a:off x="7861300" y="17711057"/>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38463</xdr:rowOff>
    </xdr:from>
    <xdr:to>
      <xdr:col>36</xdr:col>
      <xdr:colOff>165100</xdr:colOff>
      <xdr:row>104</xdr:row>
      <xdr:rowOff>140063</xdr:rowOff>
    </xdr:to>
    <xdr:sp macro="" textlink="">
      <xdr:nvSpPr>
        <xdr:cNvPr id="476" name="楕円 475"/>
        <xdr:cNvSpPr/>
      </xdr:nvSpPr>
      <xdr:spPr>
        <a:xfrm>
          <a:off x="6921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66402</xdr:rowOff>
    </xdr:from>
    <xdr:to>
      <xdr:col>41</xdr:col>
      <xdr:colOff>50800</xdr:colOff>
      <xdr:row>104</xdr:row>
      <xdr:rowOff>89263</xdr:rowOff>
    </xdr:to>
    <xdr:cxnSp macro="">
      <xdr:nvCxnSpPr>
        <xdr:cNvPr id="477" name="直線コネクタ 476"/>
        <xdr:cNvCxnSpPr/>
      </xdr:nvCxnSpPr>
      <xdr:spPr>
        <a:xfrm flipV="1">
          <a:off x="6972300" y="178972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144253</xdr:rowOff>
    </xdr:from>
    <xdr:ext cx="469744" cy="259045"/>
    <xdr:sp macro="" textlink="">
      <xdr:nvSpPr>
        <xdr:cNvPr id="478" name="n_1aveValue【市民会館】&#10;一人当たり面積"/>
        <xdr:cNvSpPr txBox="1"/>
      </xdr:nvSpPr>
      <xdr:spPr>
        <a:xfrm>
          <a:off x="9391727" y="179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15257</xdr:rowOff>
    </xdr:from>
    <xdr:ext cx="469744" cy="259045"/>
    <xdr:sp macro="" textlink="">
      <xdr:nvSpPr>
        <xdr:cNvPr id="479" name="n_2aveValue【市民会館】&#10;一人当たり面積"/>
        <xdr:cNvSpPr txBox="1"/>
      </xdr:nvSpPr>
      <xdr:spPr>
        <a:xfrm>
          <a:off x="8515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70775</xdr:rowOff>
    </xdr:from>
    <xdr:ext cx="469744" cy="259045"/>
    <xdr:sp macro="" textlink="">
      <xdr:nvSpPr>
        <xdr:cNvPr id="480" name="n_3aveValue【市民会館】&#10;一人当たり面積"/>
        <xdr:cNvSpPr txBox="1"/>
      </xdr:nvSpPr>
      <xdr:spPr>
        <a:xfrm>
          <a:off x="7626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67508</xdr:rowOff>
    </xdr:from>
    <xdr:ext cx="469744" cy="259045"/>
    <xdr:sp macro="" textlink="">
      <xdr:nvSpPr>
        <xdr:cNvPr id="481" name="n_4aveValue【市民会館】&#10;一人当たり面積"/>
        <xdr:cNvSpPr txBox="1"/>
      </xdr:nvSpPr>
      <xdr:spPr>
        <a:xfrm>
          <a:off x="6737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99440</xdr:rowOff>
    </xdr:from>
    <xdr:ext cx="469744" cy="259045"/>
    <xdr:sp macro="" textlink="">
      <xdr:nvSpPr>
        <xdr:cNvPr id="482" name="n_1mainValue【市民会館】&#10;一人当たり面積"/>
        <xdr:cNvSpPr txBox="1"/>
      </xdr:nvSpPr>
      <xdr:spPr>
        <a:xfrm>
          <a:off x="93917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119034</xdr:rowOff>
    </xdr:from>
    <xdr:ext cx="469744" cy="259045"/>
    <xdr:sp macro="" textlink="">
      <xdr:nvSpPr>
        <xdr:cNvPr id="483" name="n_2mainValue【市民会館】&#10;一人当たり面積"/>
        <xdr:cNvSpPr txBox="1"/>
      </xdr:nvSpPr>
      <xdr:spPr>
        <a:xfrm>
          <a:off x="85154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133729</xdr:rowOff>
    </xdr:from>
    <xdr:ext cx="469744" cy="259045"/>
    <xdr:sp macro="" textlink="">
      <xdr:nvSpPr>
        <xdr:cNvPr id="484" name="n_3mainValue【市民会館】&#10;一人当たり面積"/>
        <xdr:cNvSpPr txBox="1"/>
      </xdr:nvSpPr>
      <xdr:spPr>
        <a:xfrm>
          <a:off x="7626427" y="1762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156590</xdr:rowOff>
    </xdr:from>
    <xdr:ext cx="469744" cy="259045"/>
    <xdr:sp macro="" textlink="">
      <xdr:nvSpPr>
        <xdr:cNvPr id="485" name="n_4mainValue【市民会館】&#10;一人当たり面積"/>
        <xdr:cNvSpPr txBox="1"/>
      </xdr:nvSpPr>
      <xdr:spPr>
        <a:xfrm>
          <a:off x="6737427" y="176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8" name="テキスト ボックス 49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8" name="テキスト ボックス 50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0" name="テキスト ボックス 50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512" name="直線コネクタ 511"/>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513" name="【一般廃棄物処理施設】&#10;有形固定資産減価償却率最小値テキスト"/>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514" name="直線コネクタ 513"/>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515" name="【一般廃棄物処理施設】&#10;有形固定資産減価償却率最大値テキスト"/>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516" name="直線コネクタ 515"/>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17" name="【一般廃棄物処理施設】&#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18" name="フローチャート: 判断 517"/>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19" name="フローチャート: 判断 518"/>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69487</xdr:rowOff>
    </xdr:from>
    <xdr:to>
      <xdr:col>76</xdr:col>
      <xdr:colOff>165100</xdr:colOff>
      <xdr:row>37</xdr:row>
      <xdr:rowOff>171087</xdr:rowOff>
    </xdr:to>
    <xdr:sp macro="" textlink="">
      <xdr:nvSpPr>
        <xdr:cNvPr id="520" name="フローチャート: 判断 519"/>
        <xdr:cNvSpPr/>
      </xdr:nvSpPr>
      <xdr:spPr>
        <a:xfrm>
          <a:off x="14541500" y="641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21" name="フローチャート: 判断 52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17236</xdr:rowOff>
    </xdr:from>
    <xdr:to>
      <xdr:col>67</xdr:col>
      <xdr:colOff>101600</xdr:colOff>
      <xdr:row>37</xdr:row>
      <xdr:rowOff>118836</xdr:rowOff>
    </xdr:to>
    <xdr:sp macro="" textlink="">
      <xdr:nvSpPr>
        <xdr:cNvPr id="522" name="フローチャート: 判断 521"/>
        <xdr:cNvSpPr/>
      </xdr:nvSpPr>
      <xdr:spPr>
        <a:xfrm>
          <a:off x="12763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528" name="楕円 527"/>
        <xdr:cNvSpPr/>
      </xdr:nvSpPr>
      <xdr:spPr>
        <a:xfrm>
          <a:off x="16268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118490</xdr:rowOff>
    </xdr:from>
    <xdr:ext cx="405111" cy="259045"/>
    <xdr:sp macro="" textlink="">
      <xdr:nvSpPr>
        <xdr:cNvPr id="529" name="【一般廃棄物処理施設】&#10;有形固定資産減価償却率該当値テキスト"/>
        <xdr:cNvSpPr txBox="1"/>
      </xdr:nvSpPr>
      <xdr:spPr>
        <a:xfrm>
          <a:off x="16357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7439</xdr:rowOff>
    </xdr:from>
    <xdr:to>
      <xdr:col>81</xdr:col>
      <xdr:colOff>101600</xdr:colOff>
      <xdr:row>37</xdr:row>
      <xdr:rowOff>109039</xdr:rowOff>
    </xdr:to>
    <xdr:sp macro="" textlink="">
      <xdr:nvSpPr>
        <xdr:cNvPr id="530" name="楕円 529"/>
        <xdr:cNvSpPr/>
      </xdr:nvSpPr>
      <xdr:spPr>
        <a:xfrm>
          <a:off x="15430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58239</xdr:rowOff>
    </xdr:from>
    <xdr:to>
      <xdr:col>85</xdr:col>
      <xdr:colOff>127000</xdr:colOff>
      <xdr:row>37</xdr:row>
      <xdr:rowOff>146413</xdr:rowOff>
    </xdr:to>
    <xdr:cxnSp macro="">
      <xdr:nvCxnSpPr>
        <xdr:cNvPr id="531" name="直線コネクタ 530"/>
        <xdr:cNvCxnSpPr/>
      </xdr:nvCxnSpPr>
      <xdr:spPr>
        <a:xfrm>
          <a:off x="15481300" y="6401889"/>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32" name="楕円 531"/>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38</xdr:row>
      <xdr:rowOff>17417</xdr:rowOff>
    </xdr:to>
    <xdr:cxnSp macro="">
      <xdr:nvCxnSpPr>
        <xdr:cNvPr id="533" name="直線コネクタ 532"/>
        <xdr:cNvCxnSpPr/>
      </xdr:nvCxnSpPr>
      <xdr:spPr>
        <a:xfrm flipV="1">
          <a:off x="14592300" y="640188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165826</xdr:rowOff>
    </xdr:from>
    <xdr:to>
      <xdr:col>72</xdr:col>
      <xdr:colOff>38100</xdr:colOff>
      <xdr:row>39</xdr:row>
      <xdr:rowOff>95976</xdr:rowOff>
    </xdr:to>
    <xdr:sp macro="" textlink="">
      <xdr:nvSpPr>
        <xdr:cNvPr id="534" name="楕円 533"/>
        <xdr:cNvSpPr/>
      </xdr:nvSpPr>
      <xdr:spPr>
        <a:xfrm>
          <a:off x="1365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17417</xdr:rowOff>
    </xdr:from>
    <xdr:to>
      <xdr:col>76</xdr:col>
      <xdr:colOff>114300</xdr:colOff>
      <xdr:row>39</xdr:row>
      <xdr:rowOff>45176</xdr:rowOff>
    </xdr:to>
    <xdr:cxnSp macro="">
      <xdr:nvCxnSpPr>
        <xdr:cNvPr id="535" name="直線コネクタ 534"/>
        <xdr:cNvCxnSpPr/>
      </xdr:nvCxnSpPr>
      <xdr:spPr>
        <a:xfrm flipV="1">
          <a:off x="13703300" y="6532517"/>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77651</xdr:rowOff>
    </xdr:from>
    <xdr:to>
      <xdr:col>67</xdr:col>
      <xdr:colOff>101600</xdr:colOff>
      <xdr:row>39</xdr:row>
      <xdr:rowOff>7801</xdr:rowOff>
    </xdr:to>
    <xdr:sp macro="" textlink="">
      <xdr:nvSpPr>
        <xdr:cNvPr id="536" name="楕円 535"/>
        <xdr:cNvSpPr/>
      </xdr:nvSpPr>
      <xdr:spPr>
        <a:xfrm>
          <a:off x="12763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128451</xdr:rowOff>
    </xdr:from>
    <xdr:to>
      <xdr:col>71</xdr:col>
      <xdr:colOff>177800</xdr:colOff>
      <xdr:row>39</xdr:row>
      <xdr:rowOff>45176</xdr:rowOff>
    </xdr:to>
    <xdr:cxnSp macro="">
      <xdr:nvCxnSpPr>
        <xdr:cNvPr id="537" name="直線コネクタ 536"/>
        <xdr:cNvCxnSpPr/>
      </xdr:nvCxnSpPr>
      <xdr:spPr>
        <a:xfrm>
          <a:off x="12814300" y="66435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538" name="n_1aveValue【一般廃棄物処理施設】&#10;有形固定資産減価償却率"/>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16164</xdr:rowOff>
    </xdr:from>
    <xdr:ext cx="405111" cy="259045"/>
    <xdr:sp macro="" textlink="">
      <xdr:nvSpPr>
        <xdr:cNvPr id="539" name="n_2aveValue【一般廃棄物処理施設】&#10;有形固定資産減価償却率"/>
        <xdr:cNvSpPr txBox="1"/>
      </xdr:nvSpPr>
      <xdr:spPr>
        <a:xfrm>
          <a:off x="14389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540" name="n_3aveValue【一般廃棄物処理施設】&#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135363</xdr:rowOff>
    </xdr:from>
    <xdr:ext cx="405111" cy="259045"/>
    <xdr:sp macro="" textlink="">
      <xdr:nvSpPr>
        <xdr:cNvPr id="541" name="n_4aveValue【一般廃棄物処理施設】&#10;有形固定資産減価償却率"/>
        <xdr:cNvSpPr txBox="1"/>
      </xdr:nvSpPr>
      <xdr:spPr>
        <a:xfrm>
          <a:off x="12611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125566</xdr:rowOff>
    </xdr:from>
    <xdr:ext cx="405111" cy="259045"/>
    <xdr:sp macro="" textlink="">
      <xdr:nvSpPr>
        <xdr:cNvPr id="542" name="n_1mainValue【一般廃棄物処理施設】&#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3" name="n_2main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87103</xdr:rowOff>
    </xdr:from>
    <xdr:ext cx="405111" cy="259045"/>
    <xdr:sp macro="" textlink="">
      <xdr:nvSpPr>
        <xdr:cNvPr id="544" name="n_3mainValue【一般廃棄物処理施設】&#10;有形固定資産減価償却率"/>
        <xdr:cNvSpPr txBox="1"/>
      </xdr:nvSpPr>
      <xdr:spPr>
        <a:xfrm>
          <a:off x="13500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545" name="n_4mainValue【一般廃棄物処理施設】&#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7" name="テキスト ボックス 55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9" name="テキスト ボックス 55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1" name="テキスト ボックス 56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3" name="テキスト ボックス 56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5" name="テキスト ボックス 56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7" name="テキスト ボックス 56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571" name="直線コネクタ 570"/>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572" name="【一般廃棄物処理施設】&#10;一人当たり有形固定資産（償却資産）額最小値テキスト"/>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573" name="直線コネクタ 572"/>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574" name="【一般廃棄物処理施設】&#10;一人当たり有形固定資産（償却資産）額最大値テキスト"/>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575" name="直線コネクタ 574"/>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576" name="【一般廃棄物処理施設】&#10;一人当たり有形固定資産（償却資産）額平均値テキスト"/>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577" name="フローチャート: 判断 576"/>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578" name="フローチャート: 判断 577"/>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34427</xdr:rowOff>
    </xdr:from>
    <xdr:to>
      <xdr:col>107</xdr:col>
      <xdr:colOff>101600</xdr:colOff>
      <xdr:row>40</xdr:row>
      <xdr:rowOff>136027</xdr:rowOff>
    </xdr:to>
    <xdr:sp macro="" textlink="">
      <xdr:nvSpPr>
        <xdr:cNvPr id="579" name="フローチャート: 判断 578"/>
        <xdr:cNvSpPr/>
      </xdr:nvSpPr>
      <xdr:spPr>
        <a:xfrm>
          <a:off x="20383500" y="6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22582</xdr:rowOff>
    </xdr:from>
    <xdr:to>
      <xdr:col>102</xdr:col>
      <xdr:colOff>165100</xdr:colOff>
      <xdr:row>40</xdr:row>
      <xdr:rowOff>124182</xdr:rowOff>
    </xdr:to>
    <xdr:sp macro="" textlink="">
      <xdr:nvSpPr>
        <xdr:cNvPr id="580" name="フローチャート: 判断 579"/>
        <xdr:cNvSpPr/>
      </xdr:nvSpPr>
      <xdr:spPr>
        <a:xfrm>
          <a:off x="19494500" y="688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169356</xdr:rowOff>
    </xdr:from>
    <xdr:to>
      <xdr:col>98</xdr:col>
      <xdr:colOff>38100</xdr:colOff>
      <xdr:row>40</xdr:row>
      <xdr:rowOff>99506</xdr:rowOff>
    </xdr:to>
    <xdr:sp macro="" textlink="">
      <xdr:nvSpPr>
        <xdr:cNvPr id="581" name="フローチャート: 判断 580"/>
        <xdr:cNvSpPr/>
      </xdr:nvSpPr>
      <xdr:spPr>
        <a:xfrm>
          <a:off x="18605500" y="6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49694</xdr:rowOff>
    </xdr:from>
    <xdr:to>
      <xdr:col>116</xdr:col>
      <xdr:colOff>114300</xdr:colOff>
      <xdr:row>41</xdr:row>
      <xdr:rowOff>151294</xdr:rowOff>
    </xdr:to>
    <xdr:sp macro="" textlink="">
      <xdr:nvSpPr>
        <xdr:cNvPr id="587" name="楕円 586"/>
        <xdr:cNvSpPr/>
      </xdr:nvSpPr>
      <xdr:spPr>
        <a:xfrm>
          <a:off x="22110700" y="70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28121</xdr:rowOff>
    </xdr:from>
    <xdr:ext cx="534377" cy="259045"/>
    <xdr:sp macro="" textlink="">
      <xdr:nvSpPr>
        <xdr:cNvPr id="588" name="【一般廃棄物処理施設】&#10;一人当たり有形固定資産（償却資産）額該当値テキスト"/>
        <xdr:cNvSpPr txBox="1"/>
      </xdr:nvSpPr>
      <xdr:spPr>
        <a:xfrm>
          <a:off x="22199600" y="70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54256</xdr:rowOff>
    </xdr:from>
    <xdr:to>
      <xdr:col>112</xdr:col>
      <xdr:colOff>38100</xdr:colOff>
      <xdr:row>41</xdr:row>
      <xdr:rowOff>155856</xdr:rowOff>
    </xdr:to>
    <xdr:sp macro="" textlink="">
      <xdr:nvSpPr>
        <xdr:cNvPr id="589" name="楕円 588"/>
        <xdr:cNvSpPr/>
      </xdr:nvSpPr>
      <xdr:spPr>
        <a:xfrm>
          <a:off x="21272500" y="70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100494</xdr:rowOff>
    </xdr:from>
    <xdr:to>
      <xdr:col>116</xdr:col>
      <xdr:colOff>63500</xdr:colOff>
      <xdr:row>41</xdr:row>
      <xdr:rowOff>105056</xdr:rowOff>
    </xdr:to>
    <xdr:cxnSp macro="">
      <xdr:nvCxnSpPr>
        <xdr:cNvPr id="590" name="直線コネクタ 589"/>
        <xdr:cNvCxnSpPr/>
      </xdr:nvCxnSpPr>
      <xdr:spPr>
        <a:xfrm flipV="1">
          <a:off x="21323300" y="7129944"/>
          <a:ext cx="8382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72672</xdr:rowOff>
    </xdr:from>
    <xdr:to>
      <xdr:col>107</xdr:col>
      <xdr:colOff>101600</xdr:colOff>
      <xdr:row>42</xdr:row>
      <xdr:rowOff>2822</xdr:rowOff>
    </xdr:to>
    <xdr:sp macro="" textlink="">
      <xdr:nvSpPr>
        <xdr:cNvPr id="591" name="楕円 590"/>
        <xdr:cNvSpPr/>
      </xdr:nvSpPr>
      <xdr:spPr>
        <a:xfrm>
          <a:off x="20383500" y="71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105056</xdr:rowOff>
    </xdr:from>
    <xdr:to>
      <xdr:col>111</xdr:col>
      <xdr:colOff>177800</xdr:colOff>
      <xdr:row>41</xdr:row>
      <xdr:rowOff>123472</xdr:rowOff>
    </xdr:to>
    <xdr:cxnSp macro="">
      <xdr:nvCxnSpPr>
        <xdr:cNvPr id="592" name="直線コネクタ 591"/>
        <xdr:cNvCxnSpPr/>
      </xdr:nvCxnSpPr>
      <xdr:spPr>
        <a:xfrm flipV="1">
          <a:off x="20434300" y="7134506"/>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92030</xdr:rowOff>
    </xdr:from>
    <xdr:to>
      <xdr:col>102</xdr:col>
      <xdr:colOff>165100</xdr:colOff>
      <xdr:row>42</xdr:row>
      <xdr:rowOff>22180</xdr:rowOff>
    </xdr:to>
    <xdr:sp macro="" textlink="">
      <xdr:nvSpPr>
        <xdr:cNvPr id="593" name="楕円 592"/>
        <xdr:cNvSpPr/>
      </xdr:nvSpPr>
      <xdr:spPr>
        <a:xfrm>
          <a:off x="19494500" y="71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123472</xdr:rowOff>
    </xdr:from>
    <xdr:to>
      <xdr:col>107</xdr:col>
      <xdr:colOff>50800</xdr:colOff>
      <xdr:row>41</xdr:row>
      <xdr:rowOff>142830</xdr:rowOff>
    </xdr:to>
    <xdr:cxnSp macro="">
      <xdr:nvCxnSpPr>
        <xdr:cNvPr id="594" name="直線コネクタ 593"/>
        <xdr:cNvCxnSpPr/>
      </xdr:nvCxnSpPr>
      <xdr:spPr>
        <a:xfrm flipV="1">
          <a:off x="19545300" y="7152922"/>
          <a:ext cx="889000" cy="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95286</xdr:rowOff>
    </xdr:from>
    <xdr:to>
      <xdr:col>98</xdr:col>
      <xdr:colOff>38100</xdr:colOff>
      <xdr:row>42</xdr:row>
      <xdr:rowOff>25436</xdr:rowOff>
    </xdr:to>
    <xdr:sp macro="" textlink="">
      <xdr:nvSpPr>
        <xdr:cNvPr id="595" name="楕円 594"/>
        <xdr:cNvSpPr/>
      </xdr:nvSpPr>
      <xdr:spPr>
        <a:xfrm>
          <a:off x="18605500" y="71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142830</xdr:rowOff>
    </xdr:from>
    <xdr:to>
      <xdr:col>102</xdr:col>
      <xdr:colOff>114300</xdr:colOff>
      <xdr:row>41</xdr:row>
      <xdr:rowOff>146086</xdr:rowOff>
    </xdr:to>
    <xdr:cxnSp macro="">
      <xdr:nvCxnSpPr>
        <xdr:cNvPr id="596" name="直線コネクタ 595"/>
        <xdr:cNvCxnSpPr/>
      </xdr:nvCxnSpPr>
      <xdr:spPr>
        <a:xfrm flipV="1">
          <a:off x="18656300" y="7172280"/>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597" name="n_1aveValue【一般廃棄物処理施設】&#10;一人当たり有形固定資産（償却資産）額"/>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152554</xdr:rowOff>
    </xdr:from>
    <xdr:ext cx="599010" cy="259045"/>
    <xdr:sp macro="" textlink="">
      <xdr:nvSpPr>
        <xdr:cNvPr id="598" name="n_2aveValue【一般廃棄物処理施設】&#10;一人当たり有形固定資産（償却資産）額"/>
        <xdr:cNvSpPr txBox="1"/>
      </xdr:nvSpPr>
      <xdr:spPr>
        <a:xfrm>
          <a:off x="20134795" y="666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140709</xdr:rowOff>
    </xdr:from>
    <xdr:ext cx="599010" cy="259045"/>
    <xdr:sp macro="" textlink="">
      <xdr:nvSpPr>
        <xdr:cNvPr id="599" name="n_3aveValue【一般廃棄物処理施設】&#10;一人当たり有形固定資産（償却資産）額"/>
        <xdr:cNvSpPr txBox="1"/>
      </xdr:nvSpPr>
      <xdr:spPr>
        <a:xfrm>
          <a:off x="19245795" y="665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116033</xdr:rowOff>
    </xdr:from>
    <xdr:ext cx="599010" cy="259045"/>
    <xdr:sp macro="" textlink="">
      <xdr:nvSpPr>
        <xdr:cNvPr id="600" name="n_4aveValue【一般廃棄物処理施設】&#10;一人当たり有形固定資産（償却資産）額"/>
        <xdr:cNvSpPr txBox="1"/>
      </xdr:nvSpPr>
      <xdr:spPr>
        <a:xfrm>
          <a:off x="18356795" y="663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146983</xdr:rowOff>
    </xdr:from>
    <xdr:ext cx="534377" cy="259045"/>
    <xdr:sp macro="" textlink="">
      <xdr:nvSpPr>
        <xdr:cNvPr id="601" name="n_1mainValue【一般廃棄物処理施設】&#10;一人当たり有形固定資産（償却資産）額"/>
        <xdr:cNvSpPr txBox="1"/>
      </xdr:nvSpPr>
      <xdr:spPr>
        <a:xfrm>
          <a:off x="21043411" y="71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165399</xdr:rowOff>
    </xdr:from>
    <xdr:ext cx="534377" cy="259045"/>
    <xdr:sp macro="" textlink="">
      <xdr:nvSpPr>
        <xdr:cNvPr id="602" name="n_2mainValue【一般廃棄物処理施設】&#10;一人当たり有形固定資産（償却資産）額"/>
        <xdr:cNvSpPr txBox="1"/>
      </xdr:nvSpPr>
      <xdr:spPr>
        <a:xfrm>
          <a:off x="20167111" y="719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13307</xdr:rowOff>
    </xdr:from>
    <xdr:ext cx="534377" cy="259045"/>
    <xdr:sp macro="" textlink="">
      <xdr:nvSpPr>
        <xdr:cNvPr id="603" name="n_3mainValue【一般廃棄物処理施設】&#10;一人当たり有形固定資産（償却資産）額"/>
        <xdr:cNvSpPr txBox="1"/>
      </xdr:nvSpPr>
      <xdr:spPr>
        <a:xfrm>
          <a:off x="19278111" y="72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16563</xdr:rowOff>
    </xdr:from>
    <xdr:ext cx="534377" cy="259045"/>
    <xdr:sp macro="" textlink="">
      <xdr:nvSpPr>
        <xdr:cNvPr id="604" name="n_4mainValue【一般廃棄物処理施設】&#10;一人当たり有形固定資産（償却資産）額"/>
        <xdr:cNvSpPr txBox="1"/>
      </xdr:nvSpPr>
      <xdr:spPr>
        <a:xfrm>
          <a:off x="18389111" y="72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6" name="直線コネクタ 6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7" name="テキスト ボックス 616"/>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8" name="直線コネクタ 6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9" name="テキスト ボックス 6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0" name="直線コネクタ 6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1" name="テキスト ボックス 6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2" name="直線コネクタ 6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3" name="テキスト ボックス 6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627" name="直線コネクタ 626"/>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28"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29" name="直線コネクタ 628"/>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0"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1" name="直線コネクタ 630"/>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632" name="【保健センター・保健所】&#10;有形固定資産減価償却率平均値テキスト"/>
        <xdr:cNvSpPr txBox="1"/>
      </xdr:nvSpPr>
      <xdr:spPr>
        <a:xfrm>
          <a:off x="1635760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633" name="フローチャート: 判断 632"/>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634" name="フローチャート: 判断 633"/>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68072</xdr:rowOff>
    </xdr:from>
    <xdr:to>
      <xdr:col>76</xdr:col>
      <xdr:colOff>165100</xdr:colOff>
      <xdr:row>58</xdr:row>
      <xdr:rowOff>169672</xdr:rowOff>
    </xdr:to>
    <xdr:sp macro="" textlink="">
      <xdr:nvSpPr>
        <xdr:cNvPr id="635" name="フローチャート: 判断 634"/>
        <xdr:cNvSpPr/>
      </xdr:nvSpPr>
      <xdr:spPr>
        <a:xfrm>
          <a:off x="14541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20066</xdr:rowOff>
    </xdr:from>
    <xdr:to>
      <xdr:col>72</xdr:col>
      <xdr:colOff>38100</xdr:colOff>
      <xdr:row>58</xdr:row>
      <xdr:rowOff>121666</xdr:rowOff>
    </xdr:to>
    <xdr:sp macro="" textlink="">
      <xdr:nvSpPr>
        <xdr:cNvPr id="636" name="フローチャート: 判断 635"/>
        <xdr:cNvSpPr/>
      </xdr:nvSpPr>
      <xdr:spPr>
        <a:xfrm>
          <a:off x="13652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637" name="フローチャート: 判断 636"/>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118364</xdr:rowOff>
    </xdr:from>
    <xdr:to>
      <xdr:col>85</xdr:col>
      <xdr:colOff>177800</xdr:colOff>
      <xdr:row>64</xdr:row>
      <xdr:rowOff>48514</xdr:rowOff>
    </xdr:to>
    <xdr:sp macro="" textlink="">
      <xdr:nvSpPr>
        <xdr:cNvPr id="643" name="楕円 642"/>
        <xdr:cNvSpPr/>
      </xdr:nvSpPr>
      <xdr:spPr>
        <a:xfrm>
          <a:off x="162687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33291</xdr:rowOff>
    </xdr:from>
    <xdr:ext cx="405111" cy="259045"/>
    <xdr:sp macro="" textlink="">
      <xdr:nvSpPr>
        <xdr:cNvPr id="644" name="【保健センター・保健所】&#10;有形固定資産減価償却率該当値テキスト"/>
        <xdr:cNvSpPr txBox="1"/>
      </xdr:nvSpPr>
      <xdr:spPr>
        <a:xfrm>
          <a:off x="16357600" y="1083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118364</xdr:rowOff>
    </xdr:from>
    <xdr:to>
      <xdr:col>81</xdr:col>
      <xdr:colOff>101600</xdr:colOff>
      <xdr:row>64</xdr:row>
      <xdr:rowOff>48514</xdr:rowOff>
    </xdr:to>
    <xdr:sp macro="" textlink="">
      <xdr:nvSpPr>
        <xdr:cNvPr id="645" name="楕円 644"/>
        <xdr:cNvSpPr/>
      </xdr:nvSpPr>
      <xdr:spPr>
        <a:xfrm>
          <a:off x="15430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169164</xdr:rowOff>
    </xdr:from>
    <xdr:to>
      <xdr:col>85</xdr:col>
      <xdr:colOff>127000</xdr:colOff>
      <xdr:row>63</xdr:row>
      <xdr:rowOff>169164</xdr:rowOff>
    </xdr:to>
    <xdr:cxnSp macro="">
      <xdr:nvCxnSpPr>
        <xdr:cNvPr id="646" name="直線コネクタ 645"/>
        <xdr:cNvCxnSpPr/>
      </xdr:nvCxnSpPr>
      <xdr:spPr>
        <a:xfrm>
          <a:off x="15481300" y="10970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118364</xdr:rowOff>
    </xdr:from>
    <xdr:to>
      <xdr:col>76</xdr:col>
      <xdr:colOff>165100</xdr:colOff>
      <xdr:row>64</xdr:row>
      <xdr:rowOff>48514</xdr:rowOff>
    </xdr:to>
    <xdr:sp macro="" textlink="">
      <xdr:nvSpPr>
        <xdr:cNvPr id="647" name="楕円 646"/>
        <xdr:cNvSpPr/>
      </xdr:nvSpPr>
      <xdr:spPr>
        <a:xfrm>
          <a:off x="14541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169164</xdr:rowOff>
    </xdr:from>
    <xdr:to>
      <xdr:col>81</xdr:col>
      <xdr:colOff>50800</xdr:colOff>
      <xdr:row>63</xdr:row>
      <xdr:rowOff>169164</xdr:rowOff>
    </xdr:to>
    <xdr:cxnSp macro="">
      <xdr:nvCxnSpPr>
        <xdr:cNvPr id="648" name="直線コネクタ 647"/>
        <xdr:cNvCxnSpPr/>
      </xdr:nvCxnSpPr>
      <xdr:spPr>
        <a:xfrm>
          <a:off x="14592300" y="10970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116078</xdr:rowOff>
    </xdr:from>
    <xdr:to>
      <xdr:col>72</xdr:col>
      <xdr:colOff>38100</xdr:colOff>
      <xdr:row>64</xdr:row>
      <xdr:rowOff>46228</xdr:rowOff>
    </xdr:to>
    <xdr:sp macro="" textlink="">
      <xdr:nvSpPr>
        <xdr:cNvPr id="649" name="楕円 648"/>
        <xdr:cNvSpPr/>
      </xdr:nvSpPr>
      <xdr:spPr>
        <a:xfrm>
          <a:off x="13652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166878</xdr:rowOff>
    </xdr:from>
    <xdr:to>
      <xdr:col>76</xdr:col>
      <xdr:colOff>114300</xdr:colOff>
      <xdr:row>63</xdr:row>
      <xdr:rowOff>169164</xdr:rowOff>
    </xdr:to>
    <xdr:cxnSp macro="">
      <xdr:nvCxnSpPr>
        <xdr:cNvPr id="650" name="直線コネクタ 649"/>
        <xdr:cNvCxnSpPr/>
      </xdr:nvCxnSpPr>
      <xdr:spPr>
        <a:xfrm>
          <a:off x="13703300" y="109682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116078</xdr:rowOff>
    </xdr:from>
    <xdr:to>
      <xdr:col>67</xdr:col>
      <xdr:colOff>101600</xdr:colOff>
      <xdr:row>64</xdr:row>
      <xdr:rowOff>46228</xdr:rowOff>
    </xdr:to>
    <xdr:sp macro="" textlink="">
      <xdr:nvSpPr>
        <xdr:cNvPr id="651" name="楕円 650"/>
        <xdr:cNvSpPr/>
      </xdr:nvSpPr>
      <xdr:spPr>
        <a:xfrm>
          <a:off x="12763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166878</xdr:rowOff>
    </xdr:from>
    <xdr:to>
      <xdr:col>71</xdr:col>
      <xdr:colOff>177800</xdr:colOff>
      <xdr:row>63</xdr:row>
      <xdr:rowOff>166878</xdr:rowOff>
    </xdr:to>
    <xdr:cxnSp macro="">
      <xdr:nvCxnSpPr>
        <xdr:cNvPr id="652" name="直線コネクタ 651"/>
        <xdr:cNvCxnSpPr/>
      </xdr:nvCxnSpPr>
      <xdr:spPr>
        <a:xfrm>
          <a:off x="12814300" y="1096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23893</xdr:rowOff>
    </xdr:from>
    <xdr:ext cx="405111" cy="259045"/>
    <xdr:sp macro="" textlink="">
      <xdr:nvSpPr>
        <xdr:cNvPr id="653" name="n_1aveValue【保健センター・保健所】&#10;有形固定資産減価償却率"/>
        <xdr:cNvSpPr txBox="1"/>
      </xdr:nvSpPr>
      <xdr:spPr>
        <a:xfrm>
          <a:off x="15266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14749</xdr:rowOff>
    </xdr:from>
    <xdr:ext cx="405111" cy="259045"/>
    <xdr:sp macro="" textlink="">
      <xdr:nvSpPr>
        <xdr:cNvPr id="654" name="n_2aveValue【保健センター・保健所】&#10;有形固定資産減価償却率"/>
        <xdr:cNvSpPr txBox="1"/>
      </xdr:nvSpPr>
      <xdr:spPr>
        <a:xfrm>
          <a:off x="14389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138193</xdr:rowOff>
    </xdr:from>
    <xdr:ext cx="405111" cy="259045"/>
    <xdr:sp macro="" textlink="">
      <xdr:nvSpPr>
        <xdr:cNvPr id="655" name="n_3aveValue【保健センター・保健所】&#10;有形固定資産減価償却率"/>
        <xdr:cNvSpPr txBox="1"/>
      </xdr:nvSpPr>
      <xdr:spPr>
        <a:xfrm>
          <a:off x="13500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56"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39641</xdr:rowOff>
    </xdr:from>
    <xdr:ext cx="405111" cy="259045"/>
    <xdr:sp macro="" textlink="">
      <xdr:nvSpPr>
        <xdr:cNvPr id="657" name="n_1mainValue【保健センター・保健所】&#10;有形固定資産減価償却率"/>
        <xdr:cNvSpPr txBox="1"/>
      </xdr:nvSpPr>
      <xdr:spPr>
        <a:xfrm>
          <a:off x="152660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39641</xdr:rowOff>
    </xdr:from>
    <xdr:ext cx="405111" cy="259045"/>
    <xdr:sp macro="" textlink="">
      <xdr:nvSpPr>
        <xdr:cNvPr id="658" name="n_2mainValue【保健センター・保健所】&#10;有形固定資産減価償却率"/>
        <xdr:cNvSpPr txBox="1"/>
      </xdr:nvSpPr>
      <xdr:spPr>
        <a:xfrm>
          <a:off x="143897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37355</xdr:rowOff>
    </xdr:from>
    <xdr:ext cx="405111" cy="259045"/>
    <xdr:sp macro="" textlink="">
      <xdr:nvSpPr>
        <xdr:cNvPr id="659" name="n_3mainValue【保健センター・保健所】&#10;有形固定資産減価償却率"/>
        <xdr:cNvSpPr txBox="1"/>
      </xdr:nvSpPr>
      <xdr:spPr>
        <a:xfrm>
          <a:off x="13500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37355</xdr:rowOff>
    </xdr:from>
    <xdr:ext cx="405111" cy="259045"/>
    <xdr:sp macro="" textlink="">
      <xdr:nvSpPr>
        <xdr:cNvPr id="660" name="n_4mainValue【保健センター・保健所】&#10;有形固定資産減価償却率"/>
        <xdr:cNvSpPr txBox="1"/>
      </xdr:nvSpPr>
      <xdr:spPr>
        <a:xfrm>
          <a:off x="12611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682" name="直線コネクタ 681"/>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683" name="【保健センター・保健所】&#10;一人当たり面積最小値テキスト"/>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684" name="直線コネクタ 683"/>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685" name="【保健センター・保健所】&#10;一人当たり面積最大値テキスト"/>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686" name="直線コネクタ 685"/>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87"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88" name="フローチャート: 判断 687"/>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689" name="フローチャート: 判断 688"/>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90" name="フローチャート: 判断 689"/>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691" name="フローチャート: 判断 690"/>
        <xdr:cNvSpPr/>
      </xdr:nvSpPr>
      <xdr:spPr>
        <a:xfrm>
          <a:off x="19494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692" name="フローチャート: 判断 691"/>
        <xdr:cNvSpPr/>
      </xdr:nvSpPr>
      <xdr:spPr>
        <a:xfrm>
          <a:off x="18605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125222</xdr:rowOff>
    </xdr:from>
    <xdr:to>
      <xdr:col>116</xdr:col>
      <xdr:colOff>114300</xdr:colOff>
      <xdr:row>63</xdr:row>
      <xdr:rowOff>55372</xdr:rowOff>
    </xdr:to>
    <xdr:sp macro="" textlink="">
      <xdr:nvSpPr>
        <xdr:cNvPr id="698" name="楕円 697"/>
        <xdr:cNvSpPr/>
      </xdr:nvSpPr>
      <xdr:spPr>
        <a:xfrm>
          <a:off x="22110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40149</xdr:rowOff>
    </xdr:from>
    <xdr:ext cx="469744" cy="259045"/>
    <xdr:sp macro="" textlink="">
      <xdr:nvSpPr>
        <xdr:cNvPr id="699" name="【保健センター・保健所】&#10;一人当たり面積該当値テキスト"/>
        <xdr:cNvSpPr txBox="1"/>
      </xdr:nvSpPr>
      <xdr:spPr>
        <a:xfrm>
          <a:off x="22199600" y="106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700" name="楕円 699"/>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63</xdr:row>
      <xdr:rowOff>4572</xdr:rowOff>
    </xdr:to>
    <xdr:cxnSp macro="">
      <xdr:nvCxnSpPr>
        <xdr:cNvPr id="701" name="直線コネクタ 700"/>
        <xdr:cNvCxnSpPr/>
      </xdr:nvCxnSpPr>
      <xdr:spPr>
        <a:xfrm>
          <a:off x="21323300" y="1074877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702" name="楕円 701"/>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123444</xdr:rowOff>
    </xdr:to>
    <xdr:cxnSp macro="">
      <xdr:nvCxnSpPr>
        <xdr:cNvPr id="703" name="直線コネクタ 702"/>
        <xdr:cNvCxnSpPr/>
      </xdr:nvCxnSpPr>
      <xdr:spPr>
        <a:xfrm flipV="1">
          <a:off x="20434300" y="1074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704" name="楕円 703"/>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128016</xdr:rowOff>
    </xdr:to>
    <xdr:cxnSp macro="">
      <xdr:nvCxnSpPr>
        <xdr:cNvPr id="705" name="直線コネクタ 704"/>
        <xdr:cNvCxnSpPr/>
      </xdr:nvCxnSpPr>
      <xdr:spPr>
        <a:xfrm flipV="1">
          <a:off x="19545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84074</xdr:rowOff>
    </xdr:from>
    <xdr:to>
      <xdr:col>98</xdr:col>
      <xdr:colOff>38100</xdr:colOff>
      <xdr:row>63</xdr:row>
      <xdr:rowOff>14224</xdr:rowOff>
    </xdr:to>
    <xdr:sp macro="" textlink="">
      <xdr:nvSpPr>
        <xdr:cNvPr id="706" name="楕円 705"/>
        <xdr:cNvSpPr/>
      </xdr:nvSpPr>
      <xdr:spPr>
        <a:xfrm>
          <a:off x="18605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128016</xdr:rowOff>
    </xdr:from>
    <xdr:to>
      <xdr:col>102</xdr:col>
      <xdr:colOff>114300</xdr:colOff>
      <xdr:row>62</xdr:row>
      <xdr:rowOff>134874</xdr:rowOff>
    </xdr:to>
    <xdr:cxnSp macro="">
      <xdr:nvCxnSpPr>
        <xdr:cNvPr id="707" name="直線コネクタ 706"/>
        <xdr:cNvCxnSpPr/>
      </xdr:nvCxnSpPr>
      <xdr:spPr>
        <a:xfrm flipV="1">
          <a:off x="18656300" y="107579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708"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9"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149623</xdr:rowOff>
    </xdr:from>
    <xdr:ext cx="469744" cy="259045"/>
    <xdr:sp macro="" textlink="">
      <xdr:nvSpPr>
        <xdr:cNvPr id="710" name="n_3aveValue【保健センター・保健所】&#10;一人当たり面積"/>
        <xdr:cNvSpPr txBox="1"/>
      </xdr:nvSpPr>
      <xdr:spPr>
        <a:xfrm>
          <a:off x="19310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711" name="n_4aveValue【保健センター・保健所】&#10;一人当たり面積"/>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160799</xdr:rowOff>
    </xdr:from>
    <xdr:ext cx="469744" cy="259045"/>
    <xdr:sp macro="" textlink="">
      <xdr:nvSpPr>
        <xdr:cNvPr id="712" name="n_1mainValue【保健センター・保健所】&#10;一人当たり面積"/>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713"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714" name="n_3mainValue【保健センター・保健所】&#10;一人当たり面積"/>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5351</xdr:rowOff>
    </xdr:from>
    <xdr:ext cx="469744" cy="259045"/>
    <xdr:sp macro="" textlink="">
      <xdr:nvSpPr>
        <xdr:cNvPr id="715" name="n_4mainValue【保健センター・保健所】&#10;一人当たり面積"/>
        <xdr:cNvSpPr txBox="1"/>
      </xdr:nvSpPr>
      <xdr:spPr>
        <a:xfrm>
          <a:off x="18421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741" name="直線コネクタ 740"/>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44"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45" name="直線コネクタ 744"/>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46"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47" name="フローチャート: 判断 746"/>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748" name="フローチャート: 判断 747"/>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49" name="フローチャート: 判断 748"/>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34652</xdr:rowOff>
    </xdr:from>
    <xdr:to>
      <xdr:col>72</xdr:col>
      <xdr:colOff>38100</xdr:colOff>
      <xdr:row>82</xdr:row>
      <xdr:rowOff>136252</xdr:rowOff>
    </xdr:to>
    <xdr:sp macro="" textlink="">
      <xdr:nvSpPr>
        <xdr:cNvPr id="750" name="フローチャート: 判断 749"/>
        <xdr:cNvSpPr/>
      </xdr:nvSpPr>
      <xdr:spPr>
        <a:xfrm>
          <a:off x="13652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xdr:rowOff>
    </xdr:from>
    <xdr:to>
      <xdr:col>67</xdr:col>
      <xdr:colOff>101600</xdr:colOff>
      <xdr:row>82</xdr:row>
      <xdr:rowOff>108494</xdr:rowOff>
    </xdr:to>
    <xdr:sp macro="" textlink="">
      <xdr:nvSpPr>
        <xdr:cNvPr id="751" name="フローチャート: 判断 750"/>
        <xdr:cNvSpPr/>
      </xdr:nvSpPr>
      <xdr:spPr>
        <a:xfrm>
          <a:off x="12763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106499</xdr:rowOff>
    </xdr:from>
    <xdr:to>
      <xdr:col>85</xdr:col>
      <xdr:colOff>177800</xdr:colOff>
      <xdr:row>82</xdr:row>
      <xdr:rowOff>36649</xdr:rowOff>
    </xdr:to>
    <xdr:sp macro="" textlink="">
      <xdr:nvSpPr>
        <xdr:cNvPr id="757" name="楕円 756"/>
        <xdr:cNvSpPr/>
      </xdr:nvSpPr>
      <xdr:spPr>
        <a:xfrm>
          <a:off x="16268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129376</xdr:rowOff>
    </xdr:from>
    <xdr:ext cx="405111" cy="259045"/>
    <xdr:sp macro="" textlink="">
      <xdr:nvSpPr>
        <xdr:cNvPr id="758" name="【消防施設】&#10;有形固定資産減価償却率該当値テキスト"/>
        <xdr:cNvSpPr txBox="1"/>
      </xdr:nvSpPr>
      <xdr:spPr>
        <a:xfrm>
          <a:off x="16357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65677</xdr:rowOff>
    </xdr:from>
    <xdr:to>
      <xdr:col>81</xdr:col>
      <xdr:colOff>101600</xdr:colOff>
      <xdr:row>81</xdr:row>
      <xdr:rowOff>167277</xdr:rowOff>
    </xdr:to>
    <xdr:sp macro="" textlink="">
      <xdr:nvSpPr>
        <xdr:cNvPr id="759" name="楕円 758"/>
        <xdr:cNvSpPr/>
      </xdr:nvSpPr>
      <xdr:spPr>
        <a:xfrm>
          <a:off x="15430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116477</xdr:rowOff>
    </xdr:from>
    <xdr:to>
      <xdr:col>85</xdr:col>
      <xdr:colOff>127000</xdr:colOff>
      <xdr:row>81</xdr:row>
      <xdr:rowOff>157299</xdr:rowOff>
    </xdr:to>
    <xdr:cxnSp macro="">
      <xdr:nvCxnSpPr>
        <xdr:cNvPr id="760" name="直線コネクタ 759"/>
        <xdr:cNvCxnSpPr/>
      </xdr:nvCxnSpPr>
      <xdr:spPr>
        <a:xfrm>
          <a:off x="15481300" y="140039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xdr:rowOff>
    </xdr:from>
    <xdr:to>
      <xdr:col>76</xdr:col>
      <xdr:colOff>165100</xdr:colOff>
      <xdr:row>81</xdr:row>
      <xdr:rowOff>103595</xdr:rowOff>
    </xdr:to>
    <xdr:sp macro="" textlink="">
      <xdr:nvSpPr>
        <xdr:cNvPr id="761" name="楕円 760"/>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52795</xdr:rowOff>
    </xdr:from>
    <xdr:to>
      <xdr:col>81</xdr:col>
      <xdr:colOff>50800</xdr:colOff>
      <xdr:row>81</xdr:row>
      <xdr:rowOff>116477</xdr:rowOff>
    </xdr:to>
    <xdr:cxnSp macro="">
      <xdr:nvCxnSpPr>
        <xdr:cNvPr id="762" name="直線コネクタ 761"/>
        <xdr:cNvCxnSpPr/>
      </xdr:nvCxnSpPr>
      <xdr:spPr>
        <a:xfrm>
          <a:off x="14592300" y="1394024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119562</xdr:rowOff>
    </xdr:from>
    <xdr:to>
      <xdr:col>72</xdr:col>
      <xdr:colOff>38100</xdr:colOff>
      <xdr:row>81</xdr:row>
      <xdr:rowOff>49712</xdr:rowOff>
    </xdr:to>
    <xdr:sp macro="" textlink="">
      <xdr:nvSpPr>
        <xdr:cNvPr id="763" name="楕円 762"/>
        <xdr:cNvSpPr/>
      </xdr:nvSpPr>
      <xdr:spPr>
        <a:xfrm>
          <a:off x="13652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170362</xdr:rowOff>
    </xdr:from>
    <xdr:to>
      <xdr:col>76</xdr:col>
      <xdr:colOff>114300</xdr:colOff>
      <xdr:row>81</xdr:row>
      <xdr:rowOff>52795</xdr:rowOff>
    </xdr:to>
    <xdr:cxnSp macro="">
      <xdr:nvCxnSpPr>
        <xdr:cNvPr id="764" name="直線コネクタ 763"/>
        <xdr:cNvCxnSpPr/>
      </xdr:nvCxnSpPr>
      <xdr:spPr>
        <a:xfrm>
          <a:off x="13703300" y="1388636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114663</xdr:rowOff>
    </xdr:from>
    <xdr:to>
      <xdr:col>67</xdr:col>
      <xdr:colOff>101600</xdr:colOff>
      <xdr:row>81</xdr:row>
      <xdr:rowOff>44813</xdr:rowOff>
    </xdr:to>
    <xdr:sp macro="" textlink="">
      <xdr:nvSpPr>
        <xdr:cNvPr id="765" name="楕円 764"/>
        <xdr:cNvSpPr/>
      </xdr:nvSpPr>
      <xdr:spPr>
        <a:xfrm>
          <a:off x="12763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165463</xdr:rowOff>
    </xdr:from>
    <xdr:to>
      <xdr:col>71</xdr:col>
      <xdr:colOff>177800</xdr:colOff>
      <xdr:row>80</xdr:row>
      <xdr:rowOff>170362</xdr:rowOff>
    </xdr:to>
    <xdr:cxnSp macro="">
      <xdr:nvCxnSpPr>
        <xdr:cNvPr id="766" name="直線コネクタ 765"/>
        <xdr:cNvCxnSpPr/>
      </xdr:nvCxnSpPr>
      <xdr:spPr>
        <a:xfrm>
          <a:off x="12814300" y="138814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122482</xdr:rowOff>
    </xdr:from>
    <xdr:ext cx="405111" cy="259045"/>
    <xdr:sp macro="" textlink="">
      <xdr:nvSpPr>
        <xdr:cNvPr id="767" name="n_1aveValue【消防施設】&#10;有形固定資産減価償却率"/>
        <xdr:cNvSpPr txBox="1"/>
      </xdr:nvSpPr>
      <xdr:spPr>
        <a:xfrm>
          <a:off x="152660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68"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127379</xdr:rowOff>
    </xdr:from>
    <xdr:ext cx="405111" cy="259045"/>
    <xdr:sp macro="" textlink="">
      <xdr:nvSpPr>
        <xdr:cNvPr id="769" name="n_3aveValue【消防施設】&#10;有形固定資産減価償却率"/>
        <xdr:cNvSpPr txBox="1"/>
      </xdr:nvSpPr>
      <xdr:spPr>
        <a:xfrm>
          <a:off x="13500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99621</xdr:rowOff>
    </xdr:from>
    <xdr:ext cx="405111" cy="259045"/>
    <xdr:sp macro="" textlink="">
      <xdr:nvSpPr>
        <xdr:cNvPr id="770" name="n_4aveValue【消防施設】&#10;有形固定資産減価償却率"/>
        <xdr:cNvSpPr txBox="1"/>
      </xdr:nvSpPr>
      <xdr:spPr>
        <a:xfrm>
          <a:off x="12611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12354</xdr:rowOff>
    </xdr:from>
    <xdr:ext cx="405111" cy="259045"/>
    <xdr:sp macro="" textlink="">
      <xdr:nvSpPr>
        <xdr:cNvPr id="771" name="n_1mainValue【消防施設】&#10;有形固定資産減価償却率"/>
        <xdr:cNvSpPr txBox="1"/>
      </xdr:nvSpPr>
      <xdr:spPr>
        <a:xfrm>
          <a:off x="15266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772" name="n_2main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66239</xdr:rowOff>
    </xdr:from>
    <xdr:ext cx="405111" cy="259045"/>
    <xdr:sp macro="" textlink="">
      <xdr:nvSpPr>
        <xdr:cNvPr id="773" name="n_3mainValue【消防施設】&#10;有形固定資産減価償却率"/>
        <xdr:cNvSpPr txBox="1"/>
      </xdr:nvSpPr>
      <xdr:spPr>
        <a:xfrm>
          <a:off x="13500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61340</xdr:rowOff>
    </xdr:from>
    <xdr:ext cx="405111" cy="259045"/>
    <xdr:sp macro="" textlink="">
      <xdr:nvSpPr>
        <xdr:cNvPr id="774" name="n_4mainValue【消防施設】&#10;有形固定資産減価償却率"/>
        <xdr:cNvSpPr txBox="1"/>
      </xdr:nvSpPr>
      <xdr:spPr>
        <a:xfrm>
          <a:off x="12611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800" name="直線コネクタ 799"/>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801"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802" name="直線コネクタ 801"/>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803" name="【消防施設】&#10;一人当たり面積最大値テキスト"/>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804" name="直線コネクタ 803"/>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805" name="【消防施設】&#10;一人当たり面積平均値テキスト"/>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806" name="フローチャート: 判断 805"/>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807" name="フローチャート: 判断 806"/>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08" name="フローチャート: 判断 807"/>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93436</xdr:rowOff>
    </xdr:from>
    <xdr:to>
      <xdr:col>102</xdr:col>
      <xdr:colOff>165100</xdr:colOff>
      <xdr:row>84</xdr:row>
      <xdr:rowOff>23586</xdr:rowOff>
    </xdr:to>
    <xdr:sp macro="" textlink="">
      <xdr:nvSpPr>
        <xdr:cNvPr id="809" name="フローチャート: 判断 808"/>
        <xdr:cNvSpPr/>
      </xdr:nvSpPr>
      <xdr:spPr>
        <a:xfrm>
          <a:off x="19494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93436</xdr:rowOff>
    </xdr:from>
    <xdr:to>
      <xdr:col>98</xdr:col>
      <xdr:colOff>38100</xdr:colOff>
      <xdr:row>84</xdr:row>
      <xdr:rowOff>23586</xdr:rowOff>
    </xdr:to>
    <xdr:sp macro="" textlink="">
      <xdr:nvSpPr>
        <xdr:cNvPr id="810" name="フローチャート: 判断 809"/>
        <xdr:cNvSpPr/>
      </xdr:nvSpPr>
      <xdr:spPr>
        <a:xfrm>
          <a:off x="18605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152219</xdr:rowOff>
    </xdr:from>
    <xdr:to>
      <xdr:col>116</xdr:col>
      <xdr:colOff>114300</xdr:colOff>
      <xdr:row>84</xdr:row>
      <xdr:rowOff>82369</xdr:rowOff>
    </xdr:to>
    <xdr:sp macro="" textlink="">
      <xdr:nvSpPr>
        <xdr:cNvPr id="816" name="楕円 815"/>
        <xdr:cNvSpPr/>
      </xdr:nvSpPr>
      <xdr:spPr>
        <a:xfrm>
          <a:off x="221107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130646</xdr:rowOff>
    </xdr:from>
    <xdr:ext cx="469744" cy="259045"/>
    <xdr:sp macro="" textlink="">
      <xdr:nvSpPr>
        <xdr:cNvPr id="817" name="【消防施設】&#10;一人当たり面積該当値テキスト"/>
        <xdr:cNvSpPr txBox="1"/>
      </xdr:nvSpPr>
      <xdr:spPr>
        <a:xfrm>
          <a:off x="22199600"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139156</xdr:rowOff>
    </xdr:from>
    <xdr:to>
      <xdr:col>112</xdr:col>
      <xdr:colOff>38100</xdr:colOff>
      <xdr:row>84</xdr:row>
      <xdr:rowOff>69306</xdr:rowOff>
    </xdr:to>
    <xdr:sp macro="" textlink="">
      <xdr:nvSpPr>
        <xdr:cNvPr id="818" name="楕円 817"/>
        <xdr:cNvSpPr/>
      </xdr:nvSpPr>
      <xdr:spPr>
        <a:xfrm>
          <a:off x="21272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18506</xdr:rowOff>
    </xdr:from>
    <xdr:to>
      <xdr:col>116</xdr:col>
      <xdr:colOff>63500</xdr:colOff>
      <xdr:row>84</xdr:row>
      <xdr:rowOff>31569</xdr:rowOff>
    </xdr:to>
    <xdr:cxnSp macro="">
      <xdr:nvCxnSpPr>
        <xdr:cNvPr id="819" name="直線コネクタ 818"/>
        <xdr:cNvCxnSpPr/>
      </xdr:nvCxnSpPr>
      <xdr:spPr>
        <a:xfrm>
          <a:off x="21323300" y="144203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820" name="楕円 819"/>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18506</xdr:rowOff>
    </xdr:to>
    <xdr:cxnSp macro="">
      <xdr:nvCxnSpPr>
        <xdr:cNvPr id="821" name="直線コネクタ 820"/>
        <xdr:cNvCxnSpPr/>
      </xdr:nvCxnSpPr>
      <xdr:spPr>
        <a:xfrm>
          <a:off x="20434300" y="144170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145687</xdr:rowOff>
    </xdr:from>
    <xdr:to>
      <xdr:col>102</xdr:col>
      <xdr:colOff>165100</xdr:colOff>
      <xdr:row>84</xdr:row>
      <xdr:rowOff>75837</xdr:rowOff>
    </xdr:to>
    <xdr:sp macro="" textlink="">
      <xdr:nvSpPr>
        <xdr:cNvPr id="822" name="楕円 821"/>
        <xdr:cNvSpPr/>
      </xdr:nvSpPr>
      <xdr:spPr>
        <a:xfrm>
          <a:off x="19494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25037</xdr:rowOff>
    </xdr:to>
    <xdr:cxnSp macro="">
      <xdr:nvCxnSpPr>
        <xdr:cNvPr id="823" name="直線コネクタ 822"/>
        <xdr:cNvCxnSpPr/>
      </xdr:nvCxnSpPr>
      <xdr:spPr>
        <a:xfrm flipV="1">
          <a:off x="19545300" y="144170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126093</xdr:rowOff>
    </xdr:from>
    <xdr:to>
      <xdr:col>98</xdr:col>
      <xdr:colOff>38100</xdr:colOff>
      <xdr:row>84</xdr:row>
      <xdr:rowOff>56243</xdr:rowOff>
    </xdr:to>
    <xdr:sp macro="" textlink="">
      <xdr:nvSpPr>
        <xdr:cNvPr id="824" name="楕円 823"/>
        <xdr:cNvSpPr/>
      </xdr:nvSpPr>
      <xdr:spPr>
        <a:xfrm>
          <a:off x="18605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5443</xdr:rowOff>
    </xdr:from>
    <xdr:to>
      <xdr:col>102</xdr:col>
      <xdr:colOff>114300</xdr:colOff>
      <xdr:row>84</xdr:row>
      <xdr:rowOff>25037</xdr:rowOff>
    </xdr:to>
    <xdr:cxnSp macro="">
      <xdr:nvCxnSpPr>
        <xdr:cNvPr id="825" name="直線コネクタ 824"/>
        <xdr:cNvCxnSpPr/>
      </xdr:nvCxnSpPr>
      <xdr:spPr>
        <a:xfrm>
          <a:off x="18656300" y="14407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826" name="n_1aveValue【消防施設】&#10;一人当たり面積"/>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27" name="n_2aveValue【消防施設】&#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40113</xdr:rowOff>
    </xdr:from>
    <xdr:ext cx="469744" cy="259045"/>
    <xdr:sp macro="" textlink="">
      <xdr:nvSpPr>
        <xdr:cNvPr id="828" name="n_3aveValue【消防施設】&#10;一人当たり面積"/>
        <xdr:cNvSpPr txBox="1"/>
      </xdr:nvSpPr>
      <xdr:spPr>
        <a:xfrm>
          <a:off x="19310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40113</xdr:rowOff>
    </xdr:from>
    <xdr:ext cx="469744" cy="259045"/>
    <xdr:sp macro="" textlink="">
      <xdr:nvSpPr>
        <xdr:cNvPr id="829" name="n_4aveValue【消防施設】&#10;一人当たり面積"/>
        <xdr:cNvSpPr txBox="1"/>
      </xdr:nvSpPr>
      <xdr:spPr>
        <a:xfrm>
          <a:off x="18421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60433</xdr:rowOff>
    </xdr:from>
    <xdr:ext cx="469744" cy="259045"/>
    <xdr:sp macro="" textlink="">
      <xdr:nvSpPr>
        <xdr:cNvPr id="830" name="n_1mainValue【消防施設】&#10;一人当たり面積"/>
        <xdr:cNvSpPr txBox="1"/>
      </xdr:nvSpPr>
      <xdr:spPr>
        <a:xfrm>
          <a:off x="21075727" y="144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831" name="n_2mainValue【消防施設】&#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66964</xdr:rowOff>
    </xdr:from>
    <xdr:ext cx="469744" cy="259045"/>
    <xdr:sp macro="" textlink="">
      <xdr:nvSpPr>
        <xdr:cNvPr id="832" name="n_3mainValue【消防施設】&#10;一人当たり面積"/>
        <xdr:cNvSpPr txBox="1"/>
      </xdr:nvSpPr>
      <xdr:spPr>
        <a:xfrm>
          <a:off x="19310427" y="144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47370</xdr:rowOff>
    </xdr:from>
    <xdr:ext cx="469744" cy="259045"/>
    <xdr:sp macro="" textlink="">
      <xdr:nvSpPr>
        <xdr:cNvPr id="833" name="n_4mainValue【消防施設】&#10;一人当たり面積"/>
        <xdr:cNvSpPr txBox="1"/>
      </xdr:nvSpPr>
      <xdr:spPr>
        <a:xfrm>
          <a:off x="18421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858" name="直線コネクタ 857"/>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859" name="【庁舎】&#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860" name="直線コネクタ 859"/>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861" name="【庁舎】&#10;有形固定資産減価償却率最大値テキスト"/>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862" name="直線コネクタ 861"/>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32402</xdr:rowOff>
    </xdr:from>
    <xdr:ext cx="405111" cy="259045"/>
    <xdr:sp macro="" textlink="">
      <xdr:nvSpPr>
        <xdr:cNvPr id="863" name="【庁舎】&#10;有形固定資産減価償却率平均値テキスト"/>
        <xdr:cNvSpPr txBox="1"/>
      </xdr:nvSpPr>
      <xdr:spPr>
        <a:xfrm>
          <a:off x="16357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864" name="フローチャート: 判断 863"/>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865" name="フローチャート: 判断 864"/>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866" name="フローチャート: 判断 865"/>
        <xdr:cNvSpPr/>
      </xdr:nvSpPr>
      <xdr:spPr>
        <a:xfrm>
          <a:off x="14541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867" name="フローチャート: 判断 866"/>
        <xdr:cNvSpPr/>
      </xdr:nvSpPr>
      <xdr:spPr>
        <a:xfrm>
          <a:off x="13652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868" name="フローチャート: 判断 867"/>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874" name="楕円 873"/>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111777</xdr:rowOff>
    </xdr:from>
    <xdr:ext cx="405111" cy="259045"/>
    <xdr:sp macro="" textlink="">
      <xdr:nvSpPr>
        <xdr:cNvPr id="875" name="【庁舎】&#10;有形固定資産減価償却率該当値テキスト"/>
        <xdr:cNvSpPr txBox="1"/>
      </xdr:nvSpPr>
      <xdr:spPr>
        <a:xfrm>
          <a:off x="16357600" y="1708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153036</xdr:rowOff>
    </xdr:from>
    <xdr:to>
      <xdr:col>81</xdr:col>
      <xdr:colOff>101600</xdr:colOff>
      <xdr:row>100</xdr:row>
      <xdr:rowOff>83186</xdr:rowOff>
    </xdr:to>
    <xdr:sp macro="" textlink="">
      <xdr:nvSpPr>
        <xdr:cNvPr id="876" name="楕円 875"/>
        <xdr:cNvSpPr/>
      </xdr:nvSpPr>
      <xdr:spPr>
        <a:xfrm>
          <a:off x="15430500" y="171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32386</xdr:rowOff>
    </xdr:from>
    <xdr:to>
      <xdr:col>85</xdr:col>
      <xdr:colOff>127000</xdr:colOff>
      <xdr:row>100</xdr:row>
      <xdr:rowOff>76200</xdr:rowOff>
    </xdr:to>
    <xdr:cxnSp macro="">
      <xdr:nvCxnSpPr>
        <xdr:cNvPr id="877" name="直線コネクタ 876"/>
        <xdr:cNvCxnSpPr/>
      </xdr:nvCxnSpPr>
      <xdr:spPr>
        <a:xfrm>
          <a:off x="15481300" y="171773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141605</xdr:rowOff>
    </xdr:from>
    <xdr:to>
      <xdr:col>76</xdr:col>
      <xdr:colOff>165100</xdr:colOff>
      <xdr:row>100</xdr:row>
      <xdr:rowOff>71755</xdr:rowOff>
    </xdr:to>
    <xdr:sp macro="" textlink="">
      <xdr:nvSpPr>
        <xdr:cNvPr id="878" name="楕円 877"/>
        <xdr:cNvSpPr/>
      </xdr:nvSpPr>
      <xdr:spPr>
        <a:xfrm>
          <a:off x="14541500" y="171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20955</xdr:rowOff>
    </xdr:from>
    <xdr:to>
      <xdr:col>81</xdr:col>
      <xdr:colOff>50800</xdr:colOff>
      <xdr:row>100</xdr:row>
      <xdr:rowOff>32386</xdr:rowOff>
    </xdr:to>
    <xdr:cxnSp macro="">
      <xdr:nvCxnSpPr>
        <xdr:cNvPr id="879" name="直線コネクタ 878"/>
        <xdr:cNvCxnSpPr/>
      </xdr:nvCxnSpPr>
      <xdr:spPr>
        <a:xfrm>
          <a:off x="14592300" y="171659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114936</xdr:rowOff>
    </xdr:from>
    <xdr:to>
      <xdr:col>72</xdr:col>
      <xdr:colOff>38100</xdr:colOff>
      <xdr:row>100</xdr:row>
      <xdr:rowOff>45086</xdr:rowOff>
    </xdr:to>
    <xdr:sp macro="" textlink="">
      <xdr:nvSpPr>
        <xdr:cNvPr id="880" name="楕円 879"/>
        <xdr:cNvSpPr/>
      </xdr:nvSpPr>
      <xdr:spPr>
        <a:xfrm>
          <a:off x="13652500" y="170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165736</xdr:rowOff>
    </xdr:from>
    <xdr:to>
      <xdr:col>76</xdr:col>
      <xdr:colOff>114300</xdr:colOff>
      <xdr:row>100</xdr:row>
      <xdr:rowOff>20955</xdr:rowOff>
    </xdr:to>
    <xdr:cxnSp macro="">
      <xdr:nvCxnSpPr>
        <xdr:cNvPr id="881" name="直線コネクタ 880"/>
        <xdr:cNvCxnSpPr/>
      </xdr:nvCxnSpPr>
      <xdr:spPr>
        <a:xfrm>
          <a:off x="13703300" y="171392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93980</xdr:rowOff>
    </xdr:from>
    <xdr:to>
      <xdr:col>67</xdr:col>
      <xdr:colOff>101600</xdr:colOff>
      <xdr:row>100</xdr:row>
      <xdr:rowOff>24130</xdr:rowOff>
    </xdr:to>
    <xdr:sp macro="" textlink="">
      <xdr:nvSpPr>
        <xdr:cNvPr id="882" name="楕円 881"/>
        <xdr:cNvSpPr/>
      </xdr:nvSpPr>
      <xdr:spPr>
        <a:xfrm>
          <a:off x="12763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144780</xdr:rowOff>
    </xdr:from>
    <xdr:to>
      <xdr:col>71</xdr:col>
      <xdr:colOff>177800</xdr:colOff>
      <xdr:row>99</xdr:row>
      <xdr:rowOff>165736</xdr:rowOff>
    </xdr:to>
    <xdr:cxnSp macro="">
      <xdr:nvCxnSpPr>
        <xdr:cNvPr id="883" name="直線コネクタ 882"/>
        <xdr:cNvCxnSpPr/>
      </xdr:nvCxnSpPr>
      <xdr:spPr>
        <a:xfrm>
          <a:off x="12814300" y="171183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884" name="n_1aveValue【庁舎】&#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885" name="n_2aveValue【庁舎】&#10;有形固定資産減価償却率"/>
        <xdr:cNvSpPr txBox="1"/>
      </xdr:nvSpPr>
      <xdr:spPr>
        <a:xfrm>
          <a:off x="14389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116222</xdr:rowOff>
    </xdr:from>
    <xdr:ext cx="405111" cy="259045"/>
    <xdr:sp macro="" textlink="">
      <xdr:nvSpPr>
        <xdr:cNvPr id="886" name="n_3aveValue【庁舎】&#10;有形固定資産減価償却率"/>
        <xdr:cNvSpPr txBox="1"/>
      </xdr:nvSpPr>
      <xdr:spPr>
        <a:xfrm>
          <a:off x="13500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887" name="n_4aveValue【庁舎】&#10;有形固定資産減価償却率"/>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99713</xdr:rowOff>
    </xdr:from>
    <xdr:ext cx="405111" cy="259045"/>
    <xdr:sp macro="" textlink="">
      <xdr:nvSpPr>
        <xdr:cNvPr id="888" name="n_1mainValue【庁舎】&#10;有形固定資産減価償却率"/>
        <xdr:cNvSpPr txBox="1"/>
      </xdr:nvSpPr>
      <xdr:spPr>
        <a:xfrm>
          <a:off x="152660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88282</xdr:rowOff>
    </xdr:from>
    <xdr:ext cx="405111" cy="259045"/>
    <xdr:sp macro="" textlink="">
      <xdr:nvSpPr>
        <xdr:cNvPr id="889" name="n_2mainValue【庁舎】&#10;有形固定資産減価償却率"/>
        <xdr:cNvSpPr txBox="1"/>
      </xdr:nvSpPr>
      <xdr:spPr>
        <a:xfrm>
          <a:off x="14389744" y="1689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61613</xdr:rowOff>
    </xdr:from>
    <xdr:ext cx="405111" cy="259045"/>
    <xdr:sp macro="" textlink="">
      <xdr:nvSpPr>
        <xdr:cNvPr id="890" name="n_3mainValue【庁舎】&#10;有形固定資産減価償却率"/>
        <xdr:cNvSpPr txBox="1"/>
      </xdr:nvSpPr>
      <xdr:spPr>
        <a:xfrm>
          <a:off x="13500744" y="16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40657</xdr:rowOff>
    </xdr:from>
    <xdr:ext cx="405111" cy="259045"/>
    <xdr:sp macro="" textlink="">
      <xdr:nvSpPr>
        <xdr:cNvPr id="891" name="n_4mainValue【庁舎】&#10;有形固定資産減価償却率"/>
        <xdr:cNvSpPr txBox="1"/>
      </xdr:nvSpPr>
      <xdr:spPr>
        <a:xfrm>
          <a:off x="126117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915" name="直線コネクタ 914"/>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916" name="【庁舎】&#10;一人当たり面積最小値テキスト"/>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917" name="直線コネクタ 916"/>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918" name="【庁舎】&#10;一人当たり面積最大値テキスト"/>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919" name="直線コネクタ 918"/>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920" name="【庁舎】&#10;一人当たり面積平均値テキスト"/>
        <xdr:cNvSpPr txBox="1"/>
      </xdr:nvSpPr>
      <xdr:spPr>
        <a:xfrm>
          <a:off x="22199600" y="17767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921" name="フローチャート: 判断 920"/>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922" name="フローチャート: 判断 921"/>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61595</xdr:rowOff>
    </xdr:from>
    <xdr:to>
      <xdr:col>107</xdr:col>
      <xdr:colOff>101600</xdr:colOff>
      <xdr:row>104</xdr:row>
      <xdr:rowOff>163195</xdr:rowOff>
    </xdr:to>
    <xdr:sp macro="" textlink="">
      <xdr:nvSpPr>
        <xdr:cNvPr id="923" name="フローチャート: 判断 922"/>
        <xdr:cNvSpPr/>
      </xdr:nvSpPr>
      <xdr:spPr>
        <a:xfrm>
          <a:off x="20383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924" name="フローチャート: 判断 923"/>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925" name="フローチャート: 判断 924"/>
        <xdr:cNvSpPr/>
      </xdr:nvSpPr>
      <xdr:spPr>
        <a:xfrm>
          <a:off x="1860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78739</xdr:rowOff>
    </xdr:from>
    <xdr:to>
      <xdr:col>116</xdr:col>
      <xdr:colOff>114300</xdr:colOff>
      <xdr:row>100</xdr:row>
      <xdr:rowOff>8889</xdr:rowOff>
    </xdr:to>
    <xdr:sp macro="" textlink="">
      <xdr:nvSpPr>
        <xdr:cNvPr id="931" name="楕円 930"/>
        <xdr:cNvSpPr/>
      </xdr:nvSpPr>
      <xdr:spPr>
        <a:xfrm>
          <a:off x="22110700" y="170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31766</xdr:rowOff>
    </xdr:from>
    <xdr:ext cx="469744" cy="259045"/>
    <xdr:sp macro="" textlink="">
      <xdr:nvSpPr>
        <xdr:cNvPr id="932" name="【庁舎】&#10;一人当たり面積該当値テキスト"/>
        <xdr:cNvSpPr txBox="1"/>
      </xdr:nvSpPr>
      <xdr:spPr>
        <a:xfrm>
          <a:off x="22199600" y="1700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114936</xdr:rowOff>
    </xdr:from>
    <xdr:to>
      <xdr:col>112</xdr:col>
      <xdr:colOff>38100</xdr:colOff>
      <xdr:row>100</xdr:row>
      <xdr:rowOff>45086</xdr:rowOff>
    </xdr:to>
    <xdr:sp macro="" textlink="">
      <xdr:nvSpPr>
        <xdr:cNvPr id="933" name="楕円 932"/>
        <xdr:cNvSpPr/>
      </xdr:nvSpPr>
      <xdr:spPr>
        <a:xfrm>
          <a:off x="21272500" y="170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129539</xdr:rowOff>
    </xdr:from>
    <xdr:to>
      <xdr:col>116</xdr:col>
      <xdr:colOff>63500</xdr:colOff>
      <xdr:row>99</xdr:row>
      <xdr:rowOff>165736</xdr:rowOff>
    </xdr:to>
    <xdr:cxnSp macro="">
      <xdr:nvCxnSpPr>
        <xdr:cNvPr id="934" name="直線コネクタ 933"/>
        <xdr:cNvCxnSpPr/>
      </xdr:nvCxnSpPr>
      <xdr:spPr>
        <a:xfrm flipV="1">
          <a:off x="21323300" y="171030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147320</xdr:rowOff>
    </xdr:from>
    <xdr:to>
      <xdr:col>107</xdr:col>
      <xdr:colOff>101600</xdr:colOff>
      <xdr:row>100</xdr:row>
      <xdr:rowOff>77470</xdr:rowOff>
    </xdr:to>
    <xdr:sp macro="" textlink="">
      <xdr:nvSpPr>
        <xdr:cNvPr id="935" name="楕円 934"/>
        <xdr:cNvSpPr/>
      </xdr:nvSpPr>
      <xdr:spPr>
        <a:xfrm>
          <a:off x="203835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165736</xdr:rowOff>
    </xdr:from>
    <xdr:to>
      <xdr:col>111</xdr:col>
      <xdr:colOff>177800</xdr:colOff>
      <xdr:row>100</xdr:row>
      <xdr:rowOff>26670</xdr:rowOff>
    </xdr:to>
    <xdr:cxnSp macro="">
      <xdr:nvCxnSpPr>
        <xdr:cNvPr id="936" name="直線コネクタ 935"/>
        <xdr:cNvCxnSpPr/>
      </xdr:nvCxnSpPr>
      <xdr:spPr>
        <a:xfrm flipV="1">
          <a:off x="20434300" y="171392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10161</xdr:rowOff>
    </xdr:from>
    <xdr:to>
      <xdr:col>102</xdr:col>
      <xdr:colOff>165100</xdr:colOff>
      <xdr:row>100</xdr:row>
      <xdr:rowOff>111761</xdr:rowOff>
    </xdr:to>
    <xdr:sp macro="" textlink="">
      <xdr:nvSpPr>
        <xdr:cNvPr id="937" name="楕円 936"/>
        <xdr:cNvSpPr/>
      </xdr:nvSpPr>
      <xdr:spPr>
        <a:xfrm>
          <a:off x="19494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26670</xdr:rowOff>
    </xdr:from>
    <xdr:to>
      <xdr:col>107</xdr:col>
      <xdr:colOff>50800</xdr:colOff>
      <xdr:row>100</xdr:row>
      <xdr:rowOff>60961</xdr:rowOff>
    </xdr:to>
    <xdr:cxnSp macro="">
      <xdr:nvCxnSpPr>
        <xdr:cNvPr id="938" name="直線コネクタ 937"/>
        <xdr:cNvCxnSpPr/>
      </xdr:nvCxnSpPr>
      <xdr:spPr>
        <a:xfrm flipV="1">
          <a:off x="19545300" y="17171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50164</xdr:rowOff>
    </xdr:from>
    <xdr:to>
      <xdr:col>98</xdr:col>
      <xdr:colOff>38100</xdr:colOff>
      <xdr:row>100</xdr:row>
      <xdr:rowOff>151764</xdr:rowOff>
    </xdr:to>
    <xdr:sp macro="" textlink="">
      <xdr:nvSpPr>
        <xdr:cNvPr id="939" name="楕円 938"/>
        <xdr:cNvSpPr/>
      </xdr:nvSpPr>
      <xdr:spPr>
        <a:xfrm>
          <a:off x="18605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60961</xdr:rowOff>
    </xdr:from>
    <xdr:to>
      <xdr:col>102</xdr:col>
      <xdr:colOff>114300</xdr:colOff>
      <xdr:row>100</xdr:row>
      <xdr:rowOff>100964</xdr:rowOff>
    </xdr:to>
    <xdr:cxnSp macro="">
      <xdr:nvCxnSpPr>
        <xdr:cNvPr id="940" name="直線コネクタ 939"/>
        <xdr:cNvCxnSpPr/>
      </xdr:nvCxnSpPr>
      <xdr:spPr>
        <a:xfrm flipV="1">
          <a:off x="18656300" y="17205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941" name="n_1aveValue【庁舎】&#10;一人当たり面積"/>
        <xdr:cNvSpPr txBox="1"/>
      </xdr:nvSpPr>
      <xdr:spPr>
        <a:xfrm>
          <a:off x="210757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154322</xdr:rowOff>
    </xdr:from>
    <xdr:ext cx="469744" cy="259045"/>
    <xdr:sp macro="" textlink="">
      <xdr:nvSpPr>
        <xdr:cNvPr id="942" name="n_2aveValue【庁舎】&#10;一人当たり面積"/>
        <xdr:cNvSpPr txBox="1"/>
      </xdr:nvSpPr>
      <xdr:spPr>
        <a:xfrm>
          <a:off x="20199427" y="1798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7638</xdr:rowOff>
    </xdr:from>
    <xdr:ext cx="469744" cy="259045"/>
    <xdr:sp macro="" textlink="">
      <xdr:nvSpPr>
        <xdr:cNvPr id="943" name="n_3aveValue【庁舎】&#10;一人当たり面積"/>
        <xdr:cNvSpPr txBox="1"/>
      </xdr:nvSpPr>
      <xdr:spPr>
        <a:xfrm>
          <a:off x="19310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72407</xdr:rowOff>
    </xdr:from>
    <xdr:ext cx="469744" cy="259045"/>
    <xdr:sp macro="" textlink="">
      <xdr:nvSpPr>
        <xdr:cNvPr id="944" name="n_4aveValue【庁舎】&#10;一人当たり面積"/>
        <xdr:cNvSpPr txBox="1"/>
      </xdr:nvSpPr>
      <xdr:spPr>
        <a:xfrm>
          <a:off x="18421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61613</xdr:rowOff>
    </xdr:from>
    <xdr:ext cx="469744" cy="259045"/>
    <xdr:sp macro="" textlink="">
      <xdr:nvSpPr>
        <xdr:cNvPr id="945" name="n_1mainValue【庁舎】&#10;一人当たり面積"/>
        <xdr:cNvSpPr txBox="1"/>
      </xdr:nvSpPr>
      <xdr:spPr>
        <a:xfrm>
          <a:off x="21075727" y="1686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93997</xdr:rowOff>
    </xdr:from>
    <xdr:ext cx="469744" cy="259045"/>
    <xdr:sp macro="" textlink="">
      <xdr:nvSpPr>
        <xdr:cNvPr id="946" name="n_2mainValue【庁舎】&#10;一人当たり面積"/>
        <xdr:cNvSpPr txBox="1"/>
      </xdr:nvSpPr>
      <xdr:spPr>
        <a:xfrm>
          <a:off x="20199427" y="1689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128288</xdr:rowOff>
    </xdr:from>
    <xdr:ext cx="469744" cy="259045"/>
    <xdr:sp macro="" textlink="">
      <xdr:nvSpPr>
        <xdr:cNvPr id="947" name="n_3mainValue【庁舎】&#10;一人当たり面積"/>
        <xdr:cNvSpPr txBox="1"/>
      </xdr:nvSpPr>
      <xdr:spPr>
        <a:xfrm>
          <a:off x="193104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168291</xdr:rowOff>
    </xdr:from>
    <xdr:ext cx="469744" cy="259045"/>
    <xdr:sp macro="" textlink="">
      <xdr:nvSpPr>
        <xdr:cNvPr id="948" name="n_4mainValue【庁舎】&#10;一人当たり面積"/>
        <xdr:cNvSpPr txBox="1"/>
      </xdr:nvSpPr>
      <xdr:spPr>
        <a:xfrm>
          <a:off x="18421427" y="1697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分析表①と同じ</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13,966
13,868
544.67
17,378,409
15,938,424
888,275
7,748,030
8,417,089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全国平均、県平均を下回り、類似団体でも下位の数値となっている。町内の法人は中小規模で、その数も少なく経営基盤は弱い状況にある。また、若年者の流出により生産年齢人口も減少している。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令和元年度に改定した「山の都総合戦略」では、山の都の特性を活かした魅力ある産業振興による若者雇用の促進を基本目標に掲げ</a:t>
          </a:r>
          <a:r>
            <a:rPr kumimoji="1" lang="ja-JP" altLang="en-US" sz="1000" b="0" i="0" u="none" strike="noStrike" kern="0" cap="none" spc="0" normalizeH="0" baseline="0" noProof="0">
              <a:ln>
                <a:noFill/>
              </a:ln>
              <a:solidFill>
                <a:prstClr val="black"/>
              </a:solidFill>
              <a:effectLst/>
              <a:uLnTx/>
              <a:uFillTx/>
              <a:latin typeface="+mn-lt"/>
              <a:ea typeface="+mn-ea"/>
              <a:cs typeface="+mn-cs"/>
            </a:rPr>
            <a:t>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豊富な農林資源を活かした商品開発や</a:t>
          </a:r>
          <a:r>
            <a:rPr kumimoji="1" lang="ja-JP" altLang="en-US" sz="1000" b="0" i="0" u="none" strike="noStrike" kern="0" cap="none" spc="0" normalizeH="0" baseline="0" noProof="0">
              <a:ln>
                <a:noFill/>
              </a:ln>
              <a:solidFill>
                <a:prstClr val="black"/>
              </a:solidFill>
              <a:effectLst/>
              <a:uLnTx/>
              <a:uFillTx/>
              <a:latin typeface="+mn-lt"/>
              <a:ea typeface="+mn-ea"/>
              <a:cs typeface="+mn-cs"/>
            </a:rPr>
            <a:t>農産物の</a:t>
          </a:r>
          <a:r>
            <a:rPr kumimoji="1" lang="ja-JP" altLang="ja-JP" sz="1000" b="0" i="0" u="none" strike="noStrike" kern="0" cap="none" spc="0" normalizeH="0" baseline="0" noProof="0">
              <a:ln>
                <a:noFill/>
              </a:ln>
              <a:solidFill>
                <a:prstClr val="black"/>
              </a:solidFill>
              <a:effectLst/>
              <a:uLnTx/>
              <a:uFillTx/>
              <a:latin typeface="+mn-lt"/>
              <a:ea typeface="+mn-ea"/>
              <a:cs typeface="+mn-cs"/>
            </a:rPr>
            <a:t>高付加価値化を積極的に推進していくとともに、九州中央自動車道の整備に伴うまちづくりを</a:t>
          </a:r>
          <a:r>
            <a:rPr kumimoji="1" lang="ja-JP" altLang="en-US" sz="1000" b="0" i="0" u="none" strike="noStrike" kern="0" cap="none" spc="0" normalizeH="0" baseline="0" noProof="0">
              <a:ln>
                <a:noFill/>
              </a:ln>
              <a:solidFill>
                <a:prstClr val="black"/>
              </a:solidFill>
              <a:effectLst/>
              <a:uLnTx/>
              <a:uFillTx/>
              <a:latin typeface="+mn-lt"/>
              <a:ea typeface="+mn-ea"/>
              <a:cs typeface="+mn-cs"/>
            </a:rPr>
            <a:t>推進していく</a:t>
          </a:r>
          <a:r>
            <a:rPr kumimoji="1" lang="ja-JP" altLang="ja-JP" sz="1000" b="0" i="0" u="none" strike="noStrike" kern="0" cap="none" spc="0" normalizeH="0" baseline="0" noProof="0">
              <a:ln>
                <a:noFill/>
              </a:ln>
              <a:solidFill>
                <a:prstClr val="black"/>
              </a:solidFill>
              <a:effectLst/>
              <a:uLnTx/>
              <a:uFillTx/>
              <a:latin typeface="+mn-lt"/>
              <a:ea typeface="+mn-ea"/>
              <a:cs typeface="+mn-cs"/>
            </a:rPr>
            <a:t>など、特に若者の</a:t>
          </a:r>
          <a:r>
            <a:rPr kumimoji="1" lang="ja-JP" altLang="en-US" sz="1000" b="0" i="0" u="none" strike="noStrike" kern="0" cap="none" spc="0" normalizeH="0" baseline="0" noProof="0">
              <a:ln>
                <a:noFill/>
              </a:ln>
              <a:solidFill>
                <a:prstClr val="black"/>
              </a:solidFill>
              <a:effectLst/>
              <a:uLnTx/>
              <a:uFillTx/>
              <a:latin typeface="+mn-lt"/>
              <a:ea typeface="+mn-ea"/>
              <a:cs typeface="+mn-cs"/>
            </a:rPr>
            <a:t>定住につながる</a:t>
          </a:r>
          <a:r>
            <a:rPr kumimoji="1" lang="ja-JP" altLang="ja-JP" sz="1000" b="0" i="0" u="none" strike="noStrike" kern="0" cap="none" spc="0" normalizeH="0" baseline="0" noProof="0">
              <a:ln>
                <a:noFill/>
              </a:ln>
              <a:solidFill>
                <a:prstClr val="black"/>
              </a:solidFill>
              <a:effectLst/>
              <a:uLnTx/>
              <a:uFillTx/>
              <a:latin typeface="+mn-lt"/>
              <a:ea typeface="+mn-ea"/>
              <a:cs typeface="+mn-cs"/>
            </a:rPr>
            <a:t>雇用促進のための施策を着実に実施していくよう努め</a:t>
          </a:r>
          <a:r>
            <a:rPr kumimoji="1" lang="ja-JP" altLang="en-US" sz="1000" b="0" i="0" u="none" strike="noStrike" kern="0" cap="none" spc="0" normalizeH="0" baseline="0" noProof="0">
              <a:ln>
                <a:noFill/>
              </a:ln>
              <a:solidFill>
                <a:prstClr val="black"/>
              </a:solidFill>
              <a:effectLst/>
              <a:uLnTx/>
              <a:uFillTx/>
              <a:latin typeface="+mn-lt"/>
              <a:ea typeface="+mn-ea"/>
              <a:cs typeface="+mn-cs"/>
            </a:rPr>
            <a:t>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95250</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flipV="1">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129722</xdr:rowOff>
    </xdr:to>
    <xdr:cxnSp macro="">
      <xdr:nvCxnSpPr>
        <xdr:cNvPr id="80" name="直線コネクタ 79">
          <a:extLst>
            <a:ext uri="{FF2B5EF4-FFF2-40B4-BE49-F238E27FC236}">
              <a16:creationId xmlns="" xmlns:a16="http://schemas.microsoft.com/office/drawing/2014/main" id="{00000000-0008-0000-0300-000050000000}"/>
            </a:ext>
          </a:extLst>
        </xdr:cNvPr>
        <xdr:cNvCxnSpPr/>
      </xdr:nvCxnSpPr>
      <xdr:spPr>
        <a:xfrm flipV="1">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41728</xdr:rowOff>
    </xdr:from>
    <xdr:to>
      <xdr:col>11</xdr:col>
      <xdr:colOff>82550</xdr:colOff>
      <xdr:row>40</xdr:row>
      <xdr:rowOff>143328</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83" name="フローチャート: 判断 82">
          <a:extLst>
            <a:ext uri="{FF2B5EF4-FFF2-40B4-BE49-F238E27FC236}">
              <a16:creationId xmlns="" xmlns:a16="http://schemas.microsoft.com/office/drawing/2014/main" id="{00000000-0008-0000-0300-000053000000}"/>
            </a:ext>
          </a:extLst>
        </xdr:cNvPr>
        <xdr:cNvSpPr/>
      </xdr:nvSpPr>
      <xdr:spPr>
        <a:xfrm>
          <a:off x="1397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a:extLst>
            <a:ext uri="{FF2B5EF4-FFF2-40B4-BE49-F238E27FC236}">
              <a16:creationId xmlns="" xmlns:a16="http://schemas.microsoft.com/office/drawing/2014/main" id="{00000000-0008-0000-0300-000062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全国平均、県平均を下回り、また、前年度と比較すると、</a:t>
          </a:r>
          <a:r>
            <a:rPr kumimoji="1" lang="en-US" altLang="ja-JP" sz="800" b="0" i="0" u="none" strike="noStrike" kern="0" cap="none" spc="0" normalizeH="0" baseline="0" noProof="0">
              <a:ln>
                <a:noFill/>
              </a:ln>
              <a:solidFill>
                <a:prstClr val="black"/>
              </a:solidFill>
              <a:effectLst/>
              <a:uLnTx/>
              <a:uFillTx/>
              <a:latin typeface="+mn-lt"/>
              <a:ea typeface="+mn-ea"/>
              <a:cs typeface="+mn-cs"/>
            </a:rPr>
            <a:t>3.0</a:t>
          </a:r>
          <a:r>
            <a:rPr kumimoji="1" lang="ja-JP" altLang="ja-JP" sz="8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800" b="0" i="0" u="none" strike="noStrike" kern="0" cap="none" spc="0" normalizeH="0" baseline="0" noProof="0">
              <a:ln>
                <a:noFill/>
              </a:ln>
              <a:solidFill>
                <a:prstClr val="black"/>
              </a:solidFill>
              <a:effectLst/>
              <a:uLnTx/>
              <a:uFillTx/>
              <a:latin typeface="+mn-lt"/>
              <a:ea typeface="+mn-ea"/>
              <a:cs typeface="+mn-cs"/>
            </a:rPr>
            <a:t>の減となって</a:t>
          </a:r>
          <a:r>
            <a:rPr kumimoji="1" lang="ja-JP" altLang="ja-JP" sz="800" b="0" i="0" u="none" strike="noStrike" kern="0" cap="none" spc="0" normalizeH="0" baseline="0" noProof="0">
              <a:ln>
                <a:noFill/>
              </a:ln>
              <a:solidFill>
                <a:prstClr val="black"/>
              </a:solidFill>
              <a:effectLst/>
              <a:uLnTx/>
              <a:uFillTx/>
              <a:latin typeface="+mn-lt"/>
              <a:ea typeface="+mn-ea"/>
              <a:cs typeface="+mn-cs"/>
            </a:rPr>
            <a:t>いる。</a:t>
          </a:r>
          <a:r>
            <a:rPr kumimoji="1" lang="ja-JP" altLang="en-US" sz="800" b="0" i="0" u="none" strike="noStrike" kern="0" cap="none" spc="0" normalizeH="0" baseline="0" noProof="0">
              <a:ln>
                <a:noFill/>
              </a:ln>
              <a:solidFill>
                <a:prstClr val="black"/>
              </a:solidFill>
              <a:effectLst/>
              <a:uLnTx/>
              <a:uFillTx/>
              <a:latin typeface="+mn-lt"/>
              <a:ea typeface="+mn-ea"/>
              <a:cs typeface="+mn-cs"/>
            </a:rPr>
            <a:t>これは、一般職員の増加及び新型コロナウイルスワクチン接種等による会計年度任用職員の増により人件費が</a:t>
          </a:r>
          <a:r>
            <a:rPr kumimoji="1" lang="en-US" altLang="ja-JP" sz="800" b="0" i="0" u="none" strike="noStrike" kern="0" cap="none" spc="0" normalizeH="0" baseline="0" noProof="0">
              <a:ln>
                <a:noFill/>
              </a:ln>
              <a:solidFill>
                <a:prstClr val="black"/>
              </a:solidFill>
              <a:effectLst/>
              <a:uLnTx/>
              <a:uFillTx/>
              <a:latin typeface="+mn-lt"/>
              <a:ea typeface="+mn-ea"/>
              <a:cs typeface="+mn-cs"/>
            </a:rPr>
            <a:t>115,273</a:t>
          </a:r>
          <a:r>
            <a:rPr kumimoji="1" lang="ja-JP" altLang="en-US" sz="800" b="0" i="0" u="none" strike="noStrike" kern="0" cap="none" spc="0" normalizeH="0" baseline="0" noProof="0">
              <a:ln>
                <a:noFill/>
              </a:ln>
              <a:solidFill>
                <a:prstClr val="black"/>
              </a:solidFill>
              <a:effectLst/>
              <a:uLnTx/>
              <a:uFillTx/>
              <a:latin typeface="+mn-lt"/>
              <a:ea typeface="+mn-ea"/>
              <a:cs typeface="+mn-cs"/>
            </a:rPr>
            <a:t>千円増加したことに加え、補助費等も増加しており、経常経費充当一般財源等（分子）が全体で</a:t>
          </a:r>
          <a:r>
            <a:rPr kumimoji="1" lang="en-US" altLang="ja-JP" sz="800" b="0" i="0" u="none" strike="noStrike" kern="0" cap="none" spc="0" normalizeH="0" baseline="0" noProof="0">
              <a:ln>
                <a:noFill/>
              </a:ln>
              <a:solidFill>
                <a:prstClr val="black"/>
              </a:solidFill>
              <a:effectLst/>
              <a:uLnTx/>
              <a:uFillTx/>
              <a:latin typeface="+mn-lt"/>
              <a:ea typeface="+mn-ea"/>
              <a:cs typeface="+mn-cs"/>
            </a:rPr>
            <a:t>167,549</a:t>
          </a:r>
          <a:r>
            <a:rPr kumimoji="1" lang="ja-JP" altLang="en-US" sz="800" b="0" i="0" u="none" strike="noStrike" kern="0" cap="none" spc="0" normalizeH="0" baseline="0" noProof="0">
              <a:ln>
                <a:noFill/>
              </a:ln>
              <a:solidFill>
                <a:prstClr val="black"/>
              </a:solidFill>
              <a:effectLst/>
              <a:uLnTx/>
              <a:uFillTx/>
              <a:latin typeface="+mn-lt"/>
              <a:ea typeface="+mn-ea"/>
              <a:cs typeface="+mn-cs"/>
            </a:rPr>
            <a:t>千円の増となっていること、また、経常一般財源等（分母）は、前年度と比較して、地方税が</a:t>
          </a:r>
          <a:r>
            <a:rPr kumimoji="1" lang="en-US" altLang="ja-JP" sz="800" b="0" i="0" u="none" strike="noStrike" kern="0" cap="none" spc="0" normalizeH="0" baseline="0" noProof="0">
              <a:ln>
                <a:noFill/>
              </a:ln>
              <a:solidFill>
                <a:prstClr val="black"/>
              </a:solidFill>
              <a:effectLst/>
              <a:uLnTx/>
              <a:uFillTx/>
              <a:latin typeface="+mn-lt"/>
              <a:ea typeface="+mn-ea"/>
              <a:cs typeface="+mn-cs"/>
            </a:rPr>
            <a:t>50,423</a:t>
          </a:r>
          <a:r>
            <a:rPr kumimoji="1" lang="ja-JP" altLang="en-US" sz="800" b="0" i="0" u="none" strike="noStrike" kern="0" cap="none" spc="0" normalizeH="0" baseline="0" noProof="0">
              <a:ln>
                <a:noFill/>
              </a:ln>
              <a:solidFill>
                <a:prstClr val="black"/>
              </a:solidFill>
              <a:effectLst/>
              <a:uLnTx/>
              <a:uFillTx/>
              <a:latin typeface="+mn-lt"/>
              <a:ea typeface="+mn-ea"/>
              <a:cs typeface="+mn-cs"/>
            </a:rPr>
            <a:t>千円、地方譲与税が</a:t>
          </a:r>
          <a:r>
            <a:rPr kumimoji="1" lang="en-US" altLang="ja-JP" sz="800" b="0" i="0" u="none" strike="noStrike" kern="0" cap="none" spc="0" normalizeH="0" baseline="0" noProof="0">
              <a:ln>
                <a:noFill/>
              </a:ln>
              <a:solidFill>
                <a:prstClr val="black"/>
              </a:solidFill>
              <a:effectLst/>
              <a:uLnTx/>
              <a:uFillTx/>
              <a:latin typeface="+mn-lt"/>
              <a:ea typeface="+mn-ea"/>
              <a:cs typeface="+mn-cs"/>
            </a:rPr>
            <a:t>3,885</a:t>
          </a:r>
          <a:r>
            <a:rPr kumimoji="1" lang="ja-JP" altLang="en-US" sz="800" b="0" i="0" u="none" strike="noStrike" kern="0" cap="none" spc="0" normalizeH="0" baseline="0" noProof="0">
              <a:ln>
                <a:noFill/>
              </a:ln>
              <a:solidFill>
                <a:prstClr val="black"/>
              </a:solidFill>
              <a:effectLst/>
              <a:uLnTx/>
              <a:uFillTx/>
              <a:latin typeface="+mn-lt"/>
              <a:ea typeface="+mn-ea"/>
              <a:cs typeface="+mn-cs"/>
            </a:rPr>
            <a:t>千円、地方消費税交付金が</a:t>
          </a:r>
          <a:r>
            <a:rPr kumimoji="1" lang="en-US" altLang="ja-JP" sz="800" b="0" i="0" u="none" strike="noStrike" kern="0" cap="none" spc="0" normalizeH="0" baseline="0" noProof="0">
              <a:ln>
                <a:noFill/>
              </a:ln>
              <a:solidFill>
                <a:prstClr val="black"/>
              </a:solidFill>
              <a:effectLst/>
              <a:uLnTx/>
              <a:uFillTx/>
              <a:latin typeface="+mn-lt"/>
              <a:ea typeface="+mn-ea"/>
              <a:cs typeface="+mn-cs"/>
            </a:rPr>
            <a:t>21,927</a:t>
          </a:r>
          <a:r>
            <a:rPr kumimoji="1" lang="ja-JP" altLang="en-US" sz="800" b="0" i="0" u="none" strike="noStrike" kern="0" cap="none" spc="0" normalizeH="0" baseline="0" noProof="0">
              <a:ln>
                <a:noFill/>
              </a:ln>
              <a:solidFill>
                <a:prstClr val="black"/>
              </a:solidFill>
              <a:effectLst/>
              <a:uLnTx/>
              <a:uFillTx/>
              <a:latin typeface="+mn-lt"/>
              <a:ea typeface="+mn-ea"/>
              <a:cs typeface="+mn-cs"/>
            </a:rPr>
            <a:t>千円、普通交付税が</a:t>
          </a:r>
          <a:r>
            <a:rPr kumimoji="1" lang="en-US" altLang="ja-JP" sz="800" b="0" i="0" u="none" strike="noStrike" kern="0" cap="none" spc="0" normalizeH="0" baseline="0" noProof="0">
              <a:ln>
                <a:noFill/>
              </a:ln>
              <a:solidFill>
                <a:prstClr val="black"/>
              </a:solidFill>
              <a:effectLst/>
              <a:uLnTx/>
              <a:uFillTx/>
              <a:latin typeface="+mn-lt"/>
              <a:ea typeface="+mn-ea"/>
              <a:cs typeface="+mn-cs"/>
            </a:rPr>
            <a:t>401,968</a:t>
          </a:r>
          <a:r>
            <a:rPr kumimoji="1" lang="ja-JP" altLang="en-US" sz="800" b="0" i="0" u="none" strike="noStrike" kern="0" cap="none" spc="0" normalizeH="0" baseline="0" noProof="0">
              <a:ln>
                <a:noFill/>
              </a:ln>
              <a:solidFill>
                <a:prstClr val="black"/>
              </a:solidFill>
              <a:effectLst/>
              <a:uLnTx/>
              <a:uFillTx/>
              <a:latin typeface="+mn-lt"/>
              <a:ea typeface="+mn-ea"/>
              <a:cs typeface="+mn-cs"/>
            </a:rPr>
            <a:t>千円の増となったのに対し、臨時財政対策債が</a:t>
          </a:r>
          <a:r>
            <a:rPr kumimoji="1" lang="en-US" altLang="ja-JP" sz="800" b="0" i="0" u="none" strike="noStrike" kern="0" cap="none" spc="0" normalizeH="0" baseline="0" noProof="0">
              <a:ln>
                <a:noFill/>
              </a:ln>
              <a:solidFill>
                <a:prstClr val="black"/>
              </a:solidFill>
              <a:effectLst/>
              <a:uLnTx/>
              <a:uFillTx/>
              <a:latin typeface="+mn-lt"/>
              <a:ea typeface="+mn-ea"/>
              <a:cs typeface="+mn-cs"/>
            </a:rPr>
            <a:t>12,805</a:t>
          </a:r>
          <a:r>
            <a:rPr kumimoji="1" lang="ja-JP" altLang="en-US" sz="800" b="0" i="0" u="none" strike="noStrike" kern="0" cap="none" spc="0" normalizeH="0" baseline="0" noProof="0">
              <a:ln>
                <a:noFill/>
              </a:ln>
              <a:solidFill>
                <a:prstClr val="black"/>
              </a:solidFill>
              <a:effectLst/>
              <a:uLnTx/>
              <a:uFillTx/>
              <a:latin typeface="+mn-lt"/>
              <a:ea typeface="+mn-ea"/>
              <a:cs typeface="+mn-cs"/>
            </a:rPr>
            <a:t>千円の減となり、全体として</a:t>
          </a:r>
          <a:r>
            <a:rPr kumimoji="1" lang="en-US" altLang="ja-JP" sz="800" b="0" i="0" u="none" strike="noStrike" kern="0" cap="none" spc="0" normalizeH="0" baseline="0" noProof="0">
              <a:ln>
                <a:noFill/>
              </a:ln>
              <a:solidFill>
                <a:prstClr val="black"/>
              </a:solidFill>
              <a:effectLst/>
              <a:uLnTx/>
              <a:uFillTx/>
              <a:latin typeface="+mn-lt"/>
              <a:ea typeface="+mn-ea"/>
              <a:cs typeface="+mn-cs"/>
            </a:rPr>
            <a:t>482,098</a:t>
          </a:r>
          <a:r>
            <a:rPr kumimoji="1" lang="ja-JP" altLang="en-US" sz="800" b="0" i="0" u="none" strike="noStrike" kern="0" cap="none" spc="0" normalizeH="0" baseline="0" noProof="0">
              <a:ln>
                <a:noFill/>
              </a:ln>
              <a:solidFill>
                <a:prstClr val="black"/>
              </a:solidFill>
              <a:effectLst/>
              <a:uLnTx/>
              <a:uFillTx/>
              <a:latin typeface="+mn-lt"/>
              <a:ea typeface="+mn-ea"/>
              <a:cs typeface="+mn-cs"/>
            </a:rPr>
            <a:t>千円の増となったことが要因である。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本町においては、現在、</a:t>
          </a:r>
          <a:r>
            <a:rPr kumimoji="1" lang="ja-JP" altLang="ja-JP" sz="800" b="0" i="0" u="none" strike="noStrike" kern="0" cap="none" spc="0" normalizeH="0" baseline="0" noProof="0">
              <a:ln>
                <a:noFill/>
              </a:ln>
              <a:solidFill>
                <a:prstClr val="black"/>
              </a:solidFill>
              <a:effectLst/>
              <a:uLnTx/>
              <a:uFillTx/>
              <a:latin typeface="+mn-lt"/>
              <a:ea typeface="+mn-ea"/>
              <a:cs typeface="+mn-cs"/>
            </a:rPr>
            <a:t>総合体育館建設</a:t>
          </a:r>
          <a:r>
            <a:rPr kumimoji="1" lang="ja-JP" altLang="en-US" sz="800" b="0" i="0" u="none" strike="noStrike" kern="0" cap="none" spc="0" normalizeH="0" baseline="0" noProof="0">
              <a:ln>
                <a:noFill/>
              </a:ln>
              <a:solidFill>
                <a:prstClr val="black"/>
              </a:solidFill>
              <a:effectLst/>
              <a:uLnTx/>
              <a:uFillTx/>
              <a:latin typeface="+mn-lt"/>
              <a:ea typeface="+mn-ea"/>
              <a:cs typeface="+mn-cs"/>
            </a:rPr>
            <a:t>事業</a:t>
          </a:r>
          <a:r>
            <a:rPr kumimoji="1" lang="ja-JP" altLang="ja-JP" sz="800" b="0" i="0" u="none" strike="noStrike" kern="0" cap="none" spc="0" normalizeH="0" baseline="0" noProof="0">
              <a:ln>
                <a:noFill/>
              </a:ln>
              <a:solidFill>
                <a:prstClr val="black"/>
              </a:solidFill>
              <a:effectLst/>
              <a:uLnTx/>
              <a:uFillTx/>
              <a:latin typeface="+mn-lt"/>
              <a:ea typeface="+mn-ea"/>
              <a:cs typeface="+mn-cs"/>
            </a:rPr>
            <a:t>などの大型事業</a:t>
          </a:r>
          <a:r>
            <a:rPr kumimoji="1" lang="ja-JP" altLang="en-US" sz="800" b="0" i="0" u="none" strike="noStrike" kern="0" cap="none" spc="0" normalizeH="0" baseline="0" noProof="0">
              <a:ln>
                <a:noFill/>
              </a:ln>
              <a:solidFill>
                <a:prstClr val="black"/>
              </a:solidFill>
              <a:effectLst/>
              <a:uLnTx/>
              <a:uFillTx/>
              <a:latin typeface="+mn-lt"/>
              <a:ea typeface="+mn-ea"/>
              <a:cs typeface="+mn-cs"/>
            </a:rPr>
            <a:t>を実施しており、今後も</a:t>
          </a:r>
          <a:r>
            <a:rPr kumimoji="1" lang="ja-JP" altLang="ja-JP" sz="800" b="0" i="0" u="none" strike="noStrike" kern="0" cap="none" spc="0" normalizeH="0" baseline="0" noProof="0">
              <a:ln>
                <a:noFill/>
              </a:ln>
              <a:solidFill>
                <a:prstClr val="black"/>
              </a:solidFill>
              <a:effectLst/>
              <a:uLnTx/>
              <a:uFillTx/>
              <a:latin typeface="+mn-lt"/>
              <a:ea typeface="+mn-ea"/>
              <a:cs typeface="+mn-cs"/>
            </a:rPr>
            <a:t>地方債借入の増加が見込まれるが、引き続き町債に頼らない財政運営に努め</a:t>
          </a:r>
          <a:r>
            <a:rPr kumimoji="1" lang="ja-JP" altLang="en-US" sz="800" b="0" i="0" u="none" strike="noStrike" kern="0" cap="none" spc="0" normalizeH="0" baseline="0" noProof="0">
              <a:ln>
                <a:noFill/>
              </a:ln>
              <a:solidFill>
                <a:prstClr val="black"/>
              </a:solidFill>
              <a:effectLst/>
              <a:uLnTx/>
              <a:uFillTx/>
              <a:latin typeface="+mn-lt"/>
              <a:ea typeface="+mn-ea"/>
              <a:cs typeface="+mn-cs"/>
            </a:rPr>
            <a:t>るとともに、事業の見直し等により、経常経費の抑制に努めていく。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61</xdr:row>
      <xdr:rowOff>159596</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4114800" y="1037674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62</xdr:row>
      <xdr:rowOff>108796</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3225800" y="1061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63</xdr:row>
      <xdr:rowOff>130387</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2336800" y="107386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127846</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flipV="1">
          <a:off x="1447800" y="1093173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18204</xdr:rowOff>
    </xdr:from>
    <xdr:to>
      <xdr:col>11</xdr:col>
      <xdr:colOff>82550</xdr:colOff>
      <xdr:row>65</xdr:row>
      <xdr:rowOff>119804</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55473</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全国平均、県平均を</a:t>
          </a:r>
          <a:r>
            <a:rPr kumimoji="1" lang="ja-JP" altLang="en-US" sz="900" b="0" i="0" u="none" strike="noStrike" kern="0" cap="none" spc="0" normalizeH="0" baseline="0" noProof="0">
              <a:ln>
                <a:noFill/>
              </a:ln>
              <a:solidFill>
                <a:prstClr val="black"/>
              </a:solidFill>
              <a:effectLst/>
              <a:uLnTx/>
              <a:uFillTx/>
              <a:latin typeface="+mn-lt"/>
              <a:ea typeface="+mn-ea"/>
              <a:cs typeface="+mn-cs"/>
            </a:rPr>
            <a:t>大きく</a:t>
          </a:r>
          <a:r>
            <a:rPr kumimoji="1" lang="ja-JP" altLang="ja-JP" sz="900" b="0" i="0" u="none" strike="noStrike" kern="0" cap="none" spc="0" normalizeH="0" baseline="0" noProof="0">
              <a:ln>
                <a:noFill/>
              </a:ln>
              <a:solidFill>
                <a:prstClr val="black"/>
              </a:solidFill>
              <a:effectLst/>
              <a:uLnTx/>
              <a:uFillTx/>
              <a:latin typeface="+mn-lt"/>
              <a:ea typeface="+mn-ea"/>
              <a:cs typeface="+mn-cs"/>
            </a:rPr>
            <a:t>上回っており、類似団体と比較しても</a:t>
          </a:r>
          <a:r>
            <a:rPr kumimoji="1" lang="en-US" altLang="ja-JP" sz="900" b="0" i="0" u="none" strike="noStrike" kern="0" cap="none" spc="0" normalizeH="0" baseline="0" noProof="0">
              <a:ln>
                <a:noFill/>
              </a:ln>
              <a:solidFill>
                <a:prstClr val="black"/>
              </a:solidFill>
              <a:effectLst/>
              <a:uLnTx/>
              <a:uFillTx/>
              <a:latin typeface="+mn-lt"/>
              <a:ea typeface="+mn-ea"/>
              <a:cs typeface="+mn-cs"/>
            </a:rPr>
            <a:t>53</a:t>
          </a:r>
          <a:r>
            <a:rPr kumimoji="1" lang="ja-JP" altLang="ja-JP" sz="900" b="0" i="0" u="none" strike="noStrike" kern="0" cap="none" spc="0" normalizeH="0" baseline="0" noProof="0">
              <a:ln>
                <a:noFill/>
              </a:ln>
              <a:solidFill>
                <a:prstClr val="black"/>
              </a:solidFill>
              <a:effectLst/>
              <a:uLnTx/>
              <a:uFillTx/>
              <a:latin typeface="+mn-lt"/>
              <a:ea typeface="+mn-ea"/>
              <a:cs typeface="+mn-cs"/>
            </a:rPr>
            <a:t>千円上回る状況にある</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主な要因としては人件費が考えられる。保育所やゴミ処理施設・し尿処理施設等の衛生施設も直営で行っていることから職員数が多くなっている。</a:t>
          </a:r>
          <a:r>
            <a:rPr kumimoji="1" lang="ja-JP" altLang="en-US" sz="900" b="0" i="0" u="none" strike="noStrike" kern="0" cap="none" spc="0" normalizeH="0" baseline="0" noProof="0">
              <a:ln>
                <a:noFill/>
              </a:ln>
              <a:solidFill>
                <a:prstClr val="black"/>
              </a:solidFill>
              <a:effectLst/>
              <a:uLnTx/>
              <a:uFillTx/>
              <a:latin typeface="+mn-lt"/>
              <a:ea typeface="+mn-ea"/>
              <a:cs typeface="+mn-cs"/>
            </a:rPr>
            <a:t>また、会計年度任用職員制度の導入や災害、新型コロナウイルス感染症対策に係る人件費の増加の影響で、令和</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en-US" sz="900" b="0" i="0" u="none" strike="noStrike" kern="0" cap="none" spc="0" normalizeH="0" baseline="0" noProof="0">
              <a:ln>
                <a:noFill/>
              </a:ln>
              <a:solidFill>
                <a:prstClr val="black"/>
              </a:solidFill>
              <a:effectLst/>
              <a:uLnTx/>
              <a:uFillTx/>
              <a:latin typeface="+mn-lt"/>
              <a:ea typeface="+mn-ea"/>
              <a:cs typeface="+mn-cs"/>
            </a:rPr>
            <a:t>年度決算と比較すると</a:t>
          </a:r>
          <a:r>
            <a:rPr kumimoji="1" lang="en-US" altLang="ja-JP" sz="900" b="0" i="0" u="none" strike="noStrike" kern="0" cap="none" spc="0" normalizeH="0" baseline="0" noProof="0">
              <a:ln>
                <a:noFill/>
              </a:ln>
              <a:solidFill>
                <a:prstClr val="black"/>
              </a:solidFill>
              <a:effectLst/>
              <a:uLnTx/>
              <a:uFillTx/>
              <a:latin typeface="+mn-lt"/>
              <a:ea typeface="+mn-ea"/>
              <a:cs typeface="+mn-cs"/>
            </a:rPr>
            <a:t>112,227</a:t>
          </a:r>
          <a:r>
            <a:rPr kumimoji="1" lang="ja-JP" altLang="en-US" sz="900" b="0" i="0" u="none" strike="noStrike" kern="0" cap="none" spc="0" normalizeH="0" baseline="0" noProof="0">
              <a:ln>
                <a:noFill/>
              </a:ln>
              <a:solidFill>
                <a:prstClr val="black"/>
              </a:solidFill>
              <a:effectLst/>
              <a:uLnTx/>
              <a:uFillTx/>
              <a:latin typeface="+mn-lt"/>
              <a:ea typeface="+mn-ea"/>
              <a:cs typeface="+mn-cs"/>
            </a:rPr>
            <a:t>千円の増となっている。物件費については、新型コロナウイルスワクチン接種業務に係る委託料等が令和</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年度と比較して増となり、前年度比</a:t>
          </a:r>
          <a:r>
            <a:rPr kumimoji="1" lang="en-US" altLang="ja-JP" sz="900" b="0" i="0" u="none" strike="noStrike" kern="0" cap="none" spc="0" normalizeH="0" baseline="0" noProof="0">
              <a:ln>
                <a:noFill/>
              </a:ln>
              <a:solidFill>
                <a:prstClr val="black"/>
              </a:solidFill>
              <a:effectLst/>
              <a:uLnTx/>
              <a:uFillTx/>
              <a:latin typeface="+mn-lt"/>
              <a:ea typeface="+mn-ea"/>
              <a:cs typeface="+mn-cs"/>
            </a:rPr>
            <a:t>+491,634</a:t>
          </a:r>
          <a:r>
            <a:rPr kumimoji="1" lang="ja-JP" altLang="en-US" sz="900" b="0" i="0" u="none" strike="noStrike" kern="0" cap="none" spc="0" normalizeH="0" baseline="0" noProof="0">
              <a:ln>
                <a:noFill/>
              </a:ln>
              <a:solidFill>
                <a:prstClr val="black"/>
              </a:solidFill>
              <a:effectLst/>
              <a:uLnTx/>
              <a:uFillTx/>
              <a:latin typeface="+mn-lt"/>
              <a:ea typeface="+mn-ea"/>
              <a:cs typeface="+mn-cs"/>
            </a:rPr>
            <a:t>千円となった。</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町村合併時に目標としていた職員数</a:t>
          </a:r>
          <a:r>
            <a:rPr kumimoji="1" lang="en-US" altLang="ja-JP" sz="900" b="0" i="0" u="none" strike="noStrike" kern="0" cap="none" spc="0" normalizeH="0" baseline="0" noProof="0">
              <a:ln>
                <a:noFill/>
              </a:ln>
              <a:solidFill>
                <a:prstClr val="black"/>
              </a:solidFill>
              <a:effectLst/>
              <a:uLnTx/>
              <a:uFillTx/>
              <a:latin typeface="+mn-lt"/>
              <a:ea typeface="+mn-ea"/>
              <a:cs typeface="+mn-cs"/>
            </a:rPr>
            <a:t>100</a:t>
          </a:r>
          <a:r>
            <a:rPr kumimoji="1" lang="ja-JP" altLang="en-US" sz="900" b="0" i="0" u="none" strike="noStrike" kern="0" cap="none" spc="0" normalizeH="0" baseline="0" noProof="0">
              <a:ln>
                <a:noFill/>
              </a:ln>
              <a:solidFill>
                <a:prstClr val="black"/>
              </a:solidFill>
              <a:effectLst/>
              <a:uLnTx/>
              <a:uFillTx/>
              <a:latin typeface="+mn-lt"/>
              <a:ea typeface="+mn-ea"/>
              <a:cs typeface="+mn-cs"/>
            </a:rPr>
            <a:t>名減を平成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達成しており、現在は退職による欠員補充を職員採用の方針としているため、今後大幅な人件費削減は見込めず、人口も減少してきていることから、本項目の改善は容易ではないが、引き続き適正な管理に努めていく。</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60478</xdr:rowOff>
    </xdr:from>
    <xdr:to>
      <xdr:col>23</xdr:col>
      <xdr:colOff>133350</xdr:colOff>
      <xdr:row>85</xdr:row>
      <xdr:rowOff>75301</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4462278"/>
          <a:ext cx="838200" cy="18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168677</xdr:rowOff>
    </xdr:from>
    <xdr:to>
      <xdr:col>19</xdr:col>
      <xdr:colOff>133350</xdr:colOff>
      <xdr:row>84</xdr:row>
      <xdr:rowOff>60478</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3225800" y="14399027"/>
          <a:ext cx="889000" cy="6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131246</xdr:rowOff>
    </xdr:from>
    <xdr:to>
      <xdr:col>15</xdr:col>
      <xdr:colOff>82550</xdr:colOff>
      <xdr:row>83</xdr:row>
      <xdr:rowOff>168677</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2336800" y="14361596"/>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102053</xdr:rowOff>
    </xdr:from>
    <xdr:to>
      <xdr:col>15</xdr:col>
      <xdr:colOff>133350</xdr:colOff>
      <xdr:row>83</xdr:row>
      <xdr:rowOff>32203</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16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42380</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392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131246</xdr:rowOff>
    </xdr:from>
    <xdr:to>
      <xdr:col>11</xdr:col>
      <xdr:colOff>31750</xdr:colOff>
      <xdr:row>84</xdr:row>
      <xdr:rowOff>31141</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flipV="1">
          <a:off x="1447800" y="14361596"/>
          <a:ext cx="889000" cy="7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100279</xdr:rowOff>
    </xdr:from>
    <xdr:to>
      <xdr:col>11</xdr:col>
      <xdr:colOff>82550</xdr:colOff>
      <xdr:row>83</xdr:row>
      <xdr:rowOff>30429</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415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40606</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392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50065</xdr:rowOff>
    </xdr:from>
    <xdr:to>
      <xdr:col>7</xdr:col>
      <xdr:colOff>31750</xdr:colOff>
      <xdr:row>82</xdr:row>
      <xdr:rowOff>151665</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41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161842</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387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24501</xdr:rowOff>
    </xdr:from>
    <xdr:to>
      <xdr:col>23</xdr:col>
      <xdr:colOff>184150</xdr:colOff>
      <xdr:row>85</xdr:row>
      <xdr:rowOff>126101</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45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168028</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45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9678</xdr:rowOff>
    </xdr:from>
    <xdr:to>
      <xdr:col>19</xdr:col>
      <xdr:colOff>184150</xdr:colOff>
      <xdr:row>84</xdr:row>
      <xdr:rowOff>111278</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44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96055</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449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117877</xdr:rowOff>
    </xdr:from>
    <xdr:to>
      <xdr:col>15</xdr:col>
      <xdr:colOff>133350</xdr:colOff>
      <xdr:row>84</xdr:row>
      <xdr:rowOff>48027</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43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32804</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443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80446</xdr:rowOff>
    </xdr:from>
    <xdr:to>
      <xdr:col>11</xdr:col>
      <xdr:colOff>82550</xdr:colOff>
      <xdr:row>84</xdr:row>
      <xdr:rowOff>10596</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431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166823</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43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151791</xdr:rowOff>
    </xdr:from>
    <xdr:to>
      <xdr:col>7</xdr:col>
      <xdr:colOff>31750</xdr:colOff>
      <xdr:row>84</xdr:row>
      <xdr:rowOff>81941</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438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66718</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446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指標の水準は、全国・県平均及び類似団体を下回る状況にある。本町の特徴としては、一般行政職の給料表</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級（</a:t>
          </a:r>
          <a:r>
            <a:rPr kumimoji="1" lang="en-US" altLang="ja-JP" sz="1000" b="0" i="0" u="none" strike="noStrike" kern="0" cap="none" spc="0" normalizeH="0" baseline="0" noProof="0">
              <a:ln>
                <a:noFill/>
              </a:ln>
              <a:solidFill>
                <a:prstClr val="black"/>
              </a:solidFill>
              <a:effectLst/>
              <a:uLnTx/>
              <a:uFillTx/>
              <a:latin typeface="+mn-lt"/>
              <a:ea typeface="+mn-ea"/>
              <a:cs typeface="+mn-cs"/>
            </a:rPr>
            <a:t>6</a:t>
          </a:r>
          <a:r>
            <a:rPr kumimoji="1" lang="ja-JP" altLang="ja-JP" sz="1000" b="0" i="0" u="none" strike="noStrike" kern="0" cap="none" spc="0" normalizeH="0" baseline="0" noProof="0">
              <a:ln>
                <a:noFill/>
              </a:ln>
              <a:solidFill>
                <a:prstClr val="black"/>
              </a:solidFill>
              <a:effectLst/>
              <a:uLnTx/>
              <a:uFillTx/>
              <a:latin typeface="+mn-lt"/>
              <a:ea typeface="+mn-ea"/>
              <a:cs typeface="+mn-cs"/>
            </a:rPr>
            <a:t>級制）に格付けされる職員が全体の</a:t>
          </a:r>
          <a:r>
            <a:rPr kumimoji="1" lang="en-US" altLang="ja-JP" sz="1000" b="0" i="0" u="none" strike="noStrike" kern="0" cap="none" spc="0" normalizeH="0" baseline="0" noProof="0">
              <a:ln>
                <a:noFill/>
              </a:ln>
              <a:solidFill>
                <a:prstClr val="black"/>
              </a:solidFill>
              <a:effectLst/>
              <a:uLnTx/>
              <a:uFillTx/>
              <a:latin typeface="+mn-lt"/>
              <a:ea typeface="+mn-ea"/>
              <a:cs typeface="+mn-cs"/>
            </a:rPr>
            <a:t>32.8</a:t>
          </a:r>
          <a:r>
            <a:rPr kumimoji="1" lang="ja-JP" altLang="ja-JP" sz="1000" b="0" i="0" u="none" strike="noStrike" kern="0" cap="none" spc="0" normalizeH="0" baseline="0" noProof="0">
              <a:ln>
                <a:noFill/>
              </a:ln>
              <a:solidFill>
                <a:prstClr val="black"/>
              </a:solidFill>
              <a:effectLst/>
              <a:uLnTx/>
              <a:uFillTx/>
              <a:latin typeface="+mn-lt"/>
              <a:ea typeface="+mn-ea"/>
              <a:cs typeface="+mn-cs"/>
            </a:rPr>
            <a:t>％を占めることから、昇給等において引き続き見直しを行っていく。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132443</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5290800" y="141224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64407</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4401800" y="141224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150586</xdr:rowOff>
    </xdr:to>
    <xdr:cxnSp macro="">
      <xdr:nvCxnSpPr>
        <xdr:cNvPr id="270" name="直線コネクタ 269">
          <a:extLst>
            <a:ext uri="{FF2B5EF4-FFF2-40B4-BE49-F238E27FC236}">
              <a16:creationId xmlns="" xmlns:a16="http://schemas.microsoft.com/office/drawing/2014/main" id="{00000000-0008-0000-0300-00000E010000}"/>
            </a:ext>
          </a:extLst>
        </xdr:cNvPr>
        <xdr:cNvCxnSpPr/>
      </xdr:nvCxnSpPr>
      <xdr:spPr>
        <a:xfrm flipV="1">
          <a:off x="13512800" y="142947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a:extLst>
            <a:ext uri="{FF2B5EF4-FFF2-40B4-BE49-F238E27FC236}">
              <a16:creationId xmlns="" xmlns:a16="http://schemas.microsoft.com/office/drawing/2014/main" id="{00000000-0008-0000-0300-000019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8" name="楕円 287">
          <a:extLst>
            <a:ext uri="{FF2B5EF4-FFF2-40B4-BE49-F238E27FC236}">
              <a16:creationId xmlns="" xmlns:a16="http://schemas.microsoft.com/office/drawing/2014/main" id="{00000000-0008-0000-0300-000020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平成</a:t>
          </a:r>
          <a:r>
            <a:rPr kumimoji="1" lang="en-US" altLang="ja-JP" sz="1000" b="0" i="0" u="none" strike="noStrike" kern="0" cap="none" spc="0" normalizeH="0" baseline="0" noProof="0">
              <a:ln>
                <a:noFill/>
              </a:ln>
              <a:solidFill>
                <a:prstClr val="black"/>
              </a:solidFill>
              <a:effectLst/>
              <a:uLnTx/>
              <a:uFillTx/>
              <a:latin typeface="+mn-lt"/>
              <a:ea typeface="+mn-ea"/>
              <a:cs typeface="+mn-cs"/>
            </a:rPr>
            <a:t>17</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ja-JP" sz="1000" b="0" i="0" u="none" strike="noStrike" kern="0" cap="none" spc="0" normalizeH="0" baseline="0" noProof="0">
              <a:ln>
                <a:noFill/>
              </a:ln>
              <a:solidFill>
                <a:prstClr val="black"/>
              </a:solidFill>
              <a:effectLst/>
              <a:uLnTx/>
              <a:uFillTx/>
              <a:latin typeface="+mn-lt"/>
              <a:ea typeface="+mn-ea"/>
              <a:cs typeface="+mn-cs"/>
            </a:rPr>
            <a:t>月に</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町村が合併し、その町域が</a:t>
          </a:r>
          <a:r>
            <a:rPr kumimoji="1" lang="en-US" altLang="ja-JP" sz="1000" b="0" i="0" u="none" strike="noStrike" kern="0" cap="none" spc="0" normalizeH="0" baseline="0" noProof="0">
              <a:ln>
                <a:noFill/>
              </a:ln>
              <a:solidFill>
                <a:prstClr val="black"/>
              </a:solidFill>
              <a:effectLst/>
              <a:uLnTx/>
              <a:uFillTx/>
              <a:latin typeface="+mn-lt"/>
              <a:ea typeface="+mn-ea"/>
              <a:cs typeface="+mn-cs"/>
            </a:rPr>
            <a:t>554.67k</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㎡となった。このため合併後は、旧清和村と旧蘇陽町の役場を総合支所として機能を持たせ運営してきた</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合併後</a:t>
          </a:r>
          <a:r>
            <a:rPr kumimoji="1" lang="en-US" altLang="ja-JP" sz="1000" b="0" i="0" u="none" strike="noStrike" kern="0" cap="none" spc="0" normalizeH="0" baseline="0" noProof="0">
              <a:ln>
                <a:noFill/>
              </a:ln>
              <a:solidFill>
                <a:prstClr val="black"/>
              </a:solidFill>
              <a:effectLst/>
              <a:uLnTx/>
              <a:uFillTx/>
              <a:latin typeface="+mn-lt"/>
              <a:ea typeface="+mn-ea"/>
              <a:cs typeface="+mn-cs"/>
            </a:rPr>
            <a:t>10</a:t>
          </a:r>
          <a:r>
            <a:rPr kumimoji="1" lang="ja-JP" altLang="ja-JP" sz="1000" b="0" i="0" u="none" strike="noStrike" kern="0" cap="none" spc="0" normalizeH="0" baseline="0" noProof="0">
              <a:ln>
                <a:noFill/>
              </a:ln>
              <a:solidFill>
                <a:prstClr val="black"/>
              </a:solidFill>
              <a:effectLst/>
              <a:uLnTx/>
              <a:uFillTx/>
              <a:latin typeface="+mn-lt"/>
              <a:ea typeface="+mn-ea"/>
              <a:cs typeface="+mn-cs"/>
            </a:rPr>
            <a:t>年を経過して見直しを行い、平成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28</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年度から総合支所を支所</a:t>
          </a:r>
          <a:r>
            <a:rPr kumimoji="1" lang="ja-JP" altLang="en-US" sz="1000" b="0" i="0" u="none" strike="noStrike" kern="0" cap="none" spc="0" normalizeH="0" baseline="0" noProof="0">
              <a:ln>
                <a:noFill/>
              </a:ln>
              <a:solidFill>
                <a:prstClr val="black"/>
              </a:solidFill>
              <a:effectLst/>
              <a:uLnTx/>
              <a:uFillTx/>
              <a:latin typeface="+mn-lt"/>
              <a:ea typeface="+mn-ea"/>
              <a:cs typeface="+mn-cs"/>
            </a:rPr>
            <a:t>とする機構改革を実施</a:t>
          </a:r>
          <a:r>
            <a:rPr kumimoji="1" lang="ja-JP" altLang="ja-JP" sz="1000" b="0" i="0" u="none" strike="noStrike" kern="0" cap="none" spc="0" normalizeH="0" baseline="0" noProof="0">
              <a:ln>
                <a:noFill/>
              </a:ln>
              <a:solidFill>
                <a:prstClr val="black"/>
              </a:solidFill>
              <a:effectLst/>
              <a:uLnTx/>
              <a:uFillTx/>
              <a:latin typeface="+mn-lt"/>
              <a:ea typeface="+mn-ea"/>
              <a:cs typeface="+mn-cs"/>
            </a:rPr>
            <a:t>し</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年度の職員数は</a:t>
          </a:r>
          <a:r>
            <a:rPr kumimoji="1" lang="en-US" altLang="ja-JP" sz="1000" b="0" i="0" u="none" strike="noStrike" kern="0" cap="none" spc="0" normalizeH="0" baseline="0" noProof="0">
              <a:ln>
                <a:noFill/>
              </a:ln>
              <a:solidFill>
                <a:prstClr val="black"/>
              </a:solidFill>
              <a:effectLst/>
              <a:uLnTx/>
              <a:uFillTx/>
              <a:latin typeface="+mn-lt"/>
              <a:ea typeface="+mn-ea"/>
              <a:cs typeface="+mn-cs"/>
            </a:rPr>
            <a:t>309</a:t>
          </a:r>
          <a:r>
            <a:rPr kumimoji="1" lang="ja-JP" altLang="ja-JP" sz="1000" b="0" i="0" u="none" strike="noStrike" kern="0" cap="none" spc="0" normalizeH="0" baseline="0" noProof="0">
              <a:ln>
                <a:noFill/>
              </a:ln>
              <a:solidFill>
                <a:prstClr val="black"/>
              </a:solidFill>
              <a:effectLst/>
              <a:uLnTx/>
              <a:uFillTx/>
              <a:latin typeface="+mn-lt"/>
              <a:ea typeface="+mn-ea"/>
              <a:cs typeface="+mn-cs"/>
            </a:rPr>
            <a:t>名と前年度から</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名</a:t>
          </a:r>
          <a:r>
            <a:rPr kumimoji="1" lang="ja-JP" altLang="en-US" sz="1000" b="0" i="0" u="none" strike="noStrike" kern="0" cap="none" spc="0" normalizeH="0" baseline="0" noProof="0">
              <a:ln>
                <a:noFill/>
              </a:ln>
              <a:solidFill>
                <a:prstClr val="black"/>
              </a:solidFill>
              <a:effectLst/>
              <a:uLnTx/>
              <a:uFillTx/>
              <a:latin typeface="+mn-lt"/>
              <a:ea typeface="+mn-ea"/>
              <a:cs typeface="+mn-cs"/>
            </a:rPr>
            <a:t>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となっている。町の面積がとても広大であり、これ以上の職員数が減少すると業務に影響を与えることから、</a:t>
          </a:r>
          <a:r>
            <a:rPr kumimoji="1" lang="ja-JP" altLang="en-US" sz="1000" b="0" i="0" u="none" strike="noStrike" kern="0" cap="none" spc="0" normalizeH="0" baseline="0" noProof="0">
              <a:ln>
                <a:noFill/>
              </a:ln>
              <a:solidFill>
                <a:prstClr val="black"/>
              </a:solidFill>
              <a:effectLst/>
              <a:uLnTx/>
              <a:uFillTx/>
              <a:latin typeface="+mn-lt"/>
              <a:ea typeface="+mn-ea"/>
              <a:cs typeface="+mn-cs"/>
            </a:rPr>
            <a:t>　</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今後は欠員補充により職員数の大幅減を抑制していくこととしているが、職員数の水準は類似団体と比較するとまだ高い状況でもあることから、引き続き適正な管理に努めていく。</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また、小中学校、保育園の統合についても今後検討を行っていく。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22134</xdr:rowOff>
    </xdr:from>
    <xdr:to>
      <xdr:col>81</xdr:col>
      <xdr:colOff>44450</xdr:colOff>
      <xdr:row>64</xdr:row>
      <xdr:rowOff>72692</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6179800" y="10994934"/>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7" name="定員管理の状況平均値テキスト">
          <a:extLst>
            <a:ext uri="{FF2B5EF4-FFF2-40B4-BE49-F238E27FC236}">
              <a16:creationId xmlns="" xmlns:a16="http://schemas.microsoft.com/office/drawing/2014/main" id="{00000000-0008-0000-0300-000047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101660</xdr:rowOff>
    </xdr:from>
    <xdr:to>
      <xdr:col>77</xdr:col>
      <xdr:colOff>44450</xdr:colOff>
      <xdr:row>64</xdr:row>
      <xdr:rowOff>22134</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5290800" y="1090301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93617</xdr:rowOff>
    </xdr:from>
    <xdr:to>
      <xdr:col>72</xdr:col>
      <xdr:colOff>203200</xdr:colOff>
      <xdr:row>63</xdr:row>
      <xdr:rowOff>101660</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a:off x="14401800" y="10894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24916</xdr:rowOff>
    </xdr:from>
    <xdr:to>
      <xdr:col>73</xdr:col>
      <xdr:colOff>44450</xdr:colOff>
      <xdr:row>61</xdr:row>
      <xdr:rowOff>126516</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5240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136693</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909800" y="102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86723</xdr:rowOff>
    </xdr:from>
    <xdr:to>
      <xdr:col>68</xdr:col>
      <xdr:colOff>152400</xdr:colOff>
      <xdr:row>63</xdr:row>
      <xdr:rowOff>93617</xdr:rowOff>
    </xdr:to>
    <xdr:cxnSp macro="">
      <xdr:nvCxnSpPr>
        <xdr:cNvPr id="335" name="直線コネクタ 334">
          <a:extLst>
            <a:ext uri="{FF2B5EF4-FFF2-40B4-BE49-F238E27FC236}">
              <a16:creationId xmlns="" xmlns:a16="http://schemas.microsoft.com/office/drawing/2014/main" id="{00000000-0008-0000-0300-00004F010000}"/>
            </a:ext>
          </a:extLst>
        </xdr:cNvPr>
        <xdr:cNvCxnSpPr/>
      </xdr:nvCxnSpPr>
      <xdr:spPr>
        <a:xfrm>
          <a:off x="13512800" y="108880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157299</xdr:rowOff>
    </xdr:from>
    <xdr:to>
      <xdr:col>68</xdr:col>
      <xdr:colOff>203200</xdr:colOff>
      <xdr:row>61</xdr:row>
      <xdr:rowOff>87449</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97626</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38" name="フローチャート: 判断 337">
          <a:extLst>
            <a:ext uri="{FF2B5EF4-FFF2-40B4-BE49-F238E27FC236}">
              <a16:creationId xmlns="" xmlns:a16="http://schemas.microsoft.com/office/drawing/2014/main" id="{00000000-0008-0000-0300-000052010000}"/>
            </a:ext>
          </a:extLst>
        </xdr:cNvPr>
        <xdr:cNvSpPr/>
      </xdr:nvSpPr>
      <xdr:spPr>
        <a:xfrm>
          <a:off x="13462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60856</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131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21892</xdr:rowOff>
    </xdr:from>
    <xdr:to>
      <xdr:col>81</xdr:col>
      <xdr:colOff>95250</xdr:colOff>
      <xdr:row>64</xdr:row>
      <xdr:rowOff>123492</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967200" y="109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165419</xdr:rowOff>
    </xdr:from>
    <xdr:ext cx="762000" cy="259045"/>
    <xdr:sp macro="" textlink="">
      <xdr:nvSpPr>
        <xdr:cNvPr id="346" name="定員管理の状況該当値テキスト">
          <a:extLst>
            <a:ext uri="{FF2B5EF4-FFF2-40B4-BE49-F238E27FC236}">
              <a16:creationId xmlns="" xmlns:a16="http://schemas.microsoft.com/office/drawing/2014/main" id="{00000000-0008-0000-0300-00005A010000}"/>
            </a:ext>
          </a:extLst>
        </xdr:cNvPr>
        <xdr:cNvSpPr txBox="1"/>
      </xdr:nvSpPr>
      <xdr:spPr>
        <a:xfrm>
          <a:off x="17106900" y="1096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142784</xdr:rowOff>
    </xdr:from>
    <xdr:to>
      <xdr:col>77</xdr:col>
      <xdr:colOff>95250</xdr:colOff>
      <xdr:row>64</xdr:row>
      <xdr:rowOff>72934</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6129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57711</xdr:rowOff>
    </xdr:from>
    <xdr:ext cx="7366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5798800" y="1103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50860</xdr:rowOff>
    </xdr:from>
    <xdr:to>
      <xdr:col>73</xdr:col>
      <xdr:colOff>44450</xdr:colOff>
      <xdr:row>63</xdr:row>
      <xdr:rowOff>152460</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5240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137237</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909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42817</xdr:rowOff>
    </xdr:from>
    <xdr:to>
      <xdr:col>68</xdr:col>
      <xdr:colOff>203200</xdr:colOff>
      <xdr:row>63</xdr:row>
      <xdr:rowOff>144417</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4351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129194</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4020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35923</xdr:rowOff>
    </xdr:from>
    <xdr:to>
      <xdr:col>64</xdr:col>
      <xdr:colOff>152400</xdr:colOff>
      <xdr:row>63</xdr:row>
      <xdr:rowOff>137523</xdr:rowOff>
    </xdr:to>
    <xdr:sp macro="" textlink="">
      <xdr:nvSpPr>
        <xdr:cNvPr id="353" name="楕円 352">
          <a:extLst>
            <a:ext uri="{FF2B5EF4-FFF2-40B4-BE49-F238E27FC236}">
              <a16:creationId xmlns="" xmlns:a16="http://schemas.microsoft.com/office/drawing/2014/main" id="{00000000-0008-0000-0300-000061010000}"/>
            </a:ext>
          </a:extLst>
        </xdr:cNvPr>
        <xdr:cNvSpPr/>
      </xdr:nvSpPr>
      <xdr:spPr>
        <a:xfrm>
          <a:off x="13462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122300</xdr:rowOff>
    </xdr:from>
    <xdr:ext cx="762000" cy="259045"/>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131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実質公債費比率は、地方債の発行抑制によ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一般会計の公債費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の元利償還金が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16,683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千円の減となったことに加え、公営企業に係る地方債償還財源が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2,306</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千円の減となったことにより、実質公債費率は前年度と比較して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0.2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％の減となった。</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各種災害や、総合体育館建設などの大型事業の実施により、地方債発行の増加が見込まれるものの、引き続き発行の抑制に努めるとともに、発行する地方債もできるだけ交付税措置の高いものにすることで財政負担の軽減を図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51505</xdr:rowOff>
    </xdr:from>
    <xdr:to>
      <xdr:col>81</xdr:col>
      <xdr:colOff>44450</xdr:colOff>
      <xdr:row>37</xdr:row>
      <xdr:rowOff>78317</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6179800" y="63951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 xmlns:a16="http://schemas.microsoft.com/office/drawing/2014/main"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78317</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a:off x="15290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145345</xdr:rowOff>
    </xdr:to>
    <xdr:cxnSp macro="">
      <xdr:nvCxnSpPr>
        <xdr:cNvPr id="395" name="直線コネクタ 394">
          <a:extLst>
            <a:ext uri="{FF2B5EF4-FFF2-40B4-BE49-F238E27FC236}">
              <a16:creationId xmlns="" xmlns:a16="http://schemas.microsoft.com/office/drawing/2014/main" id="{00000000-0008-0000-0300-00008B010000}"/>
            </a:ext>
          </a:extLst>
        </xdr:cNvPr>
        <xdr:cNvCxnSpPr/>
      </xdr:nvCxnSpPr>
      <xdr:spPr>
        <a:xfrm flipV="1">
          <a:off x="14401800" y="64219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145345</xdr:rowOff>
    </xdr:from>
    <xdr:to>
      <xdr:col>68</xdr:col>
      <xdr:colOff>152400</xdr:colOff>
      <xdr:row>38</xdr:row>
      <xdr:rowOff>54328</xdr:rowOff>
    </xdr:to>
    <xdr:cxnSp macro="">
      <xdr:nvCxnSpPr>
        <xdr:cNvPr id="398" name="直線コネクタ 397">
          <a:extLst>
            <a:ext uri="{FF2B5EF4-FFF2-40B4-BE49-F238E27FC236}">
              <a16:creationId xmlns="" xmlns:a16="http://schemas.microsoft.com/office/drawing/2014/main" id="{00000000-0008-0000-0300-00008E010000}"/>
            </a:ext>
          </a:extLst>
        </xdr:cNvPr>
        <xdr:cNvCxnSpPr/>
      </xdr:nvCxnSpPr>
      <xdr:spPr>
        <a:xfrm flipV="1">
          <a:off x="13512800" y="648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49389</xdr:rowOff>
    </xdr:from>
    <xdr:to>
      <xdr:col>68</xdr:col>
      <xdr:colOff>203200</xdr:colOff>
      <xdr:row>40</xdr:row>
      <xdr:rowOff>150989</xdr:rowOff>
    </xdr:to>
    <xdr:sp macro="" textlink="">
      <xdr:nvSpPr>
        <xdr:cNvPr id="399" name="フローチャート: 判断 398">
          <a:extLst>
            <a:ext uri="{FF2B5EF4-FFF2-40B4-BE49-F238E27FC236}">
              <a16:creationId xmlns="" xmlns:a16="http://schemas.microsoft.com/office/drawing/2014/main" id="{00000000-0008-0000-0300-00008F010000}"/>
            </a:ext>
          </a:extLst>
        </xdr:cNvPr>
        <xdr:cNvSpPr/>
      </xdr:nvSpPr>
      <xdr:spPr>
        <a:xfrm>
          <a:off x="14351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135766</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0208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401" name="フローチャート: 判断 400">
          <a:extLst>
            <a:ext uri="{FF2B5EF4-FFF2-40B4-BE49-F238E27FC236}">
              <a16:creationId xmlns="" xmlns:a16="http://schemas.microsoft.com/office/drawing/2014/main" id="{00000000-0008-0000-0300-000091010000}"/>
            </a:ext>
          </a:extLst>
        </xdr:cNvPr>
        <xdr:cNvSpPr/>
      </xdr:nvSpPr>
      <xdr:spPr>
        <a:xfrm>
          <a:off x="13462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149172</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131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705</xdr:rowOff>
    </xdr:from>
    <xdr:to>
      <xdr:col>81</xdr:col>
      <xdr:colOff>95250</xdr:colOff>
      <xdr:row>37</xdr:row>
      <xdr:rowOff>102305</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69672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93432</xdr:rowOff>
    </xdr:from>
    <xdr:ext cx="762000" cy="259045"/>
    <xdr:sp macro="" textlink="">
      <xdr:nvSpPr>
        <xdr:cNvPr id="409" name="公債費負担の状況該当値テキスト">
          <a:extLst>
            <a:ext uri="{FF2B5EF4-FFF2-40B4-BE49-F238E27FC236}">
              <a16:creationId xmlns="" xmlns:a16="http://schemas.microsoft.com/office/drawing/2014/main" id="{00000000-0008-0000-0300-000099010000}"/>
            </a:ext>
          </a:extLst>
        </xdr:cNvPr>
        <xdr:cNvSpPr txBox="1"/>
      </xdr:nvSpPr>
      <xdr:spPr>
        <a:xfrm>
          <a:off x="17106900" y="626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94545</xdr:rowOff>
    </xdr:from>
    <xdr:to>
      <xdr:col>68</xdr:col>
      <xdr:colOff>203200</xdr:colOff>
      <xdr:row>38</xdr:row>
      <xdr:rowOff>24695</xdr:rowOff>
    </xdr:to>
    <xdr:sp macro="" textlink="">
      <xdr:nvSpPr>
        <xdr:cNvPr id="414" name="楕円 413">
          <a:extLst>
            <a:ext uri="{FF2B5EF4-FFF2-40B4-BE49-F238E27FC236}">
              <a16:creationId xmlns="" xmlns:a16="http://schemas.microsoft.com/office/drawing/2014/main" id="{00000000-0008-0000-0300-00009E010000}"/>
            </a:ext>
          </a:extLst>
        </xdr:cNvPr>
        <xdr:cNvSpPr/>
      </xdr:nvSpPr>
      <xdr:spPr>
        <a:xfrm>
          <a:off x="14351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34872</xdr:rowOff>
    </xdr:from>
    <xdr:ext cx="762000" cy="259045"/>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4020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3528</xdr:rowOff>
    </xdr:from>
    <xdr:to>
      <xdr:col>64</xdr:col>
      <xdr:colOff>152400</xdr:colOff>
      <xdr:row>38</xdr:row>
      <xdr:rowOff>105128</xdr:rowOff>
    </xdr:to>
    <xdr:sp macro="" textlink="">
      <xdr:nvSpPr>
        <xdr:cNvPr id="416" name="楕円 415">
          <a:extLst>
            <a:ext uri="{FF2B5EF4-FFF2-40B4-BE49-F238E27FC236}">
              <a16:creationId xmlns="" xmlns:a16="http://schemas.microsoft.com/office/drawing/2014/main" id="{00000000-0008-0000-0300-0000A0010000}"/>
            </a:ext>
          </a:extLst>
        </xdr:cNvPr>
        <xdr:cNvSpPr/>
      </xdr:nvSpPr>
      <xdr:spPr>
        <a:xfrm>
          <a:off x="13462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115305</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3131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将来負担比率は前年度より</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3.8</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ポイント減少し</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2.2</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％となった。主な要因としては、</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充当可能財源である財政調整基金が前年度比で</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205,045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千円の増となったため</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である。</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現在、総合体育館建設等の大型事業を進めており、今後は地方債の現在高が上昇することが見込まれることから、将来負担比率は増加していくことが予想されるが、</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引き続き地方債の発行抑制に努めるとともに、基金の適正な積立により将来負担の軽減を図る。</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171309</xdr:rowOff>
    </xdr:from>
    <xdr:to>
      <xdr:col>81</xdr:col>
      <xdr:colOff>44450</xdr:colOff>
      <xdr:row>14</xdr:row>
      <xdr:rowOff>50800</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6179800" y="2400159"/>
          <a:ext cx="8382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a:extLst>
            <a:ext uri="{FF2B5EF4-FFF2-40B4-BE49-F238E27FC236}">
              <a16:creationId xmlns="" xmlns:a16="http://schemas.microsoft.com/office/drawing/2014/main" id="{00000000-0008-0000-0300-0000C4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50800</xdr:rowOff>
    </xdr:from>
    <xdr:to>
      <xdr:col>77</xdr:col>
      <xdr:colOff>44450</xdr:colOff>
      <xdr:row>15</xdr:row>
      <xdr:rowOff>21449</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5290800" y="2451100"/>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97384</xdr:rowOff>
    </xdr:from>
    <xdr:ext cx="7366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21449</xdr:rowOff>
    </xdr:from>
    <xdr:to>
      <xdr:col>72</xdr:col>
      <xdr:colOff>203200</xdr:colOff>
      <xdr:row>15</xdr:row>
      <xdr:rowOff>140758</xdr:rowOff>
    </xdr:to>
    <xdr:cxnSp macro="">
      <xdr:nvCxnSpPr>
        <xdr:cNvPr id="457" name="直線コネクタ 456">
          <a:extLst>
            <a:ext uri="{FF2B5EF4-FFF2-40B4-BE49-F238E27FC236}">
              <a16:creationId xmlns="" xmlns:a16="http://schemas.microsoft.com/office/drawing/2014/main" id="{00000000-0008-0000-0300-0000C9010000}"/>
            </a:ext>
          </a:extLst>
        </xdr:cNvPr>
        <xdr:cNvCxnSpPr/>
      </xdr:nvCxnSpPr>
      <xdr:spPr>
        <a:xfrm flipV="1">
          <a:off x="14401800" y="2593199"/>
          <a:ext cx="8890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16228</xdr:rowOff>
    </xdr:from>
    <xdr:to>
      <xdr:col>73</xdr:col>
      <xdr:colOff>44450</xdr:colOff>
      <xdr:row>15</xdr:row>
      <xdr:rowOff>117828</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5240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102605</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909800" y="267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140758</xdr:rowOff>
    </xdr:from>
    <xdr:to>
      <xdr:col>68</xdr:col>
      <xdr:colOff>152400</xdr:colOff>
      <xdr:row>16</xdr:row>
      <xdr:rowOff>106045</xdr:rowOff>
    </xdr:to>
    <xdr:cxnSp macro="">
      <xdr:nvCxnSpPr>
        <xdr:cNvPr id="460" name="直線コネクタ 459">
          <a:extLst>
            <a:ext uri="{FF2B5EF4-FFF2-40B4-BE49-F238E27FC236}">
              <a16:creationId xmlns="" xmlns:a16="http://schemas.microsoft.com/office/drawing/2014/main" id="{00000000-0008-0000-0300-0000CC010000}"/>
            </a:ext>
          </a:extLst>
        </xdr:cNvPr>
        <xdr:cNvCxnSpPr/>
      </xdr:nvCxnSpPr>
      <xdr:spPr>
        <a:xfrm flipV="1">
          <a:off x="13512800" y="271250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61" name="フローチャート: 判断 460">
          <a:extLst>
            <a:ext uri="{FF2B5EF4-FFF2-40B4-BE49-F238E27FC236}">
              <a16:creationId xmlns="" xmlns:a16="http://schemas.microsoft.com/office/drawing/2014/main" id="{00000000-0008-0000-0300-0000CD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63" name="フローチャート: 判断 462">
          <a:extLst>
            <a:ext uri="{FF2B5EF4-FFF2-40B4-BE49-F238E27FC236}">
              <a16:creationId xmlns="" xmlns:a16="http://schemas.microsoft.com/office/drawing/2014/main" id="{00000000-0008-0000-0300-0000CF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120509</xdr:rowOff>
    </xdr:from>
    <xdr:to>
      <xdr:col>81</xdr:col>
      <xdr:colOff>95250</xdr:colOff>
      <xdr:row>14</xdr:row>
      <xdr:rowOff>50659</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6967200" y="23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41786</xdr:rowOff>
    </xdr:from>
    <xdr:ext cx="762000" cy="259045"/>
    <xdr:sp macro="" textlink="">
      <xdr:nvSpPr>
        <xdr:cNvPr id="471" name="将来負担の状況該当値テキスト">
          <a:extLst>
            <a:ext uri="{FF2B5EF4-FFF2-40B4-BE49-F238E27FC236}">
              <a16:creationId xmlns="" xmlns:a16="http://schemas.microsoft.com/office/drawing/2014/main" id="{00000000-0008-0000-0300-0000D7010000}"/>
            </a:ext>
          </a:extLst>
        </xdr:cNvPr>
        <xdr:cNvSpPr txBox="1"/>
      </xdr:nvSpPr>
      <xdr:spPr>
        <a:xfrm>
          <a:off x="17106900" y="227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0</xdr:rowOff>
    </xdr:from>
    <xdr:to>
      <xdr:col>77</xdr:col>
      <xdr:colOff>95250</xdr:colOff>
      <xdr:row>14</xdr:row>
      <xdr:rowOff>101600</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74" name="楕円 473">
          <a:extLst>
            <a:ext uri="{FF2B5EF4-FFF2-40B4-BE49-F238E27FC236}">
              <a16:creationId xmlns="" xmlns:a16="http://schemas.microsoft.com/office/drawing/2014/main" id="{00000000-0008-0000-0300-0000DA010000}"/>
            </a:ext>
          </a:extLst>
        </xdr:cNvPr>
        <xdr:cNvSpPr/>
      </xdr:nvSpPr>
      <xdr:spPr>
        <a:xfrm>
          <a:off x="15240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75" name="テキスト ボックス 474">
          <a:extLst>
            <a:ext uri="{FF2B5EF4-FFF2-40B4-BE49-F238E27FC236}">
              <a16:creationId xmlns="" xmlns:a16="http://schemas.microsoft.com/office/drawing/2014/main" id="{00000000-0008-0000-0300-0000DB010000}"/>
            </a:ext>
          </a:extLst>
        </xdr:cNvPr>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76" name="楕円 475">
          <a:extLst>
            <a:ext uri="{FF2B5EF4-FFF2-40B4-BE49-F238E27FC236}">
              <a16:creationId xmlns="" xmlns:a16="http://schemas.microsoft.com/office/drawing/2014/main" id="{00000000-0008-0000-0300-0000DC010000}"/>
            </a:ext>
          </a:extLst>
        </xdr:cNvPr>
        <xdr:cNvSpPr/>
      </xdr:nvSpPr>
      <xdr:spPr>
        <a:xfrm>
          <a:off x="14351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4885</xdr:rowOff>
    </xdr:from>
    <xdr:ext cx="762000" cy="259045"/>
    <xdr:sp macro="" textlink="">
      <xdr:nvSpPr>
        <xdr:cNvPr id="477" name="テキスト ボックス 476">
          <a:extLst>
            <a:ext uri="{FF2B5EF4-FFF2-40B4-BE49-F238E27FC236}">
              <a16:creationId xmlns="" xmlns:a16="http://schemas.microsoft.com/office/drawing/2014/main" id="{00000000-0008-0000-0300-0000DD010000}"/>
            </a:ext>
          </a:extLst>
        </xdr:cNvPr>
        <xdr:cNvSpPr txBox="1"/>
      </xdr:nvSpPr>
      <xdr:spPr>
        <a:xfrm>
          <a:off x="14020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78" name="楕円 477">
          <a:extLst>
            <a:ext uri="{FF2B5EF4-FFF2-40B4-BE49-F238E27FC236}">
              <a16:creationId xmlns="" xmlns:a16="http://schemas.microsoft.com/office/drawing/2014/main" id="{00000000-0008-0000-0300-0000DE010000}"/>
            </a:ext>
          </a:extLst>
        </xdr:cNvPr>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141622</xdr:rowOff>
    </xdr:from>
    <xdr:ext cx="762000" cy="259045"/>
    <xdr:sp macro="" textlink="">
      <xdr:nvSpPr>
        <xdr:cNvPr id="479" name="テキスト ボックス 478">
          <a:extLst>
            <a:ext uri="{FF2B5EF4-FFF2-40B4-BE49-F238E27FC236}">
              <a16:creationId xmlns="" xmlns:a16="http://schemas.microsoft.com/office/drawing/2014/main" id="{00000000-0008-0000-0300-0000DF010000}"/>
            </a:ext>
          </a:extLst>
        </xdr:cNvPr>
        <xdr:cNvSpPr txBox="1"/>
      </xdr:nvSpPr>
      <xdr:spPr>
        <a:xfrm>
          <a:off x="13131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13,966
13,868
544.67
17,378,409
15,938,424
888,275
7,748,030
8,417,089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年度決算においては、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一般職員の増加及び新型コロナウイルスワクチン接種等による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会計年度任用職員の増加に伴い、人件費が前年度と比較して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112,227</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千円の増となった。</a:t>
          </a:r>
          <a:endParaRPr kumimoji="1" lang="en-US" altLang="ja-JP" sz="10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町村合併時に目標としていた職員数</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名減を平成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年度に達成しており、今後は平成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年度の職員数（公営企業含め</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310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名程度）を維持していくこととしている。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39370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38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39370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85090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38</xdr:row>
      <xdr:rowOff>81280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428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ふるさと寄附金システム等利用料が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9,683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千円の増、保育業務委託料が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5,533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千円の増となっており、役務費や委託料の増により、比率は前年度から</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0.7</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ポイント減少した。</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また、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指定管理者制度の導入により各施設の維持管理を委託するなど、物件費に占める委託料の割合は高い状況にある。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一方でその委託先には民間事業者が参入しており、コストの削減効果も発揮されている。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39914</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5671800" y="3049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61686</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4782800" y="3126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61686</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54429</xdr:rowOff>
    </xdr:from>
    <xdr:to>
      <xdr:col>74</xdr:col>
      <xdr:colOff>31750</xdr:colOff>
      <xdr:row>18</xdr:row>
      <xdr:rowOff>156029</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29029</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3093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79120</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122663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前年度と比較すると、更正医療給付費など減少しているものもあるが、障害者自立支援給付費が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7,696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千円の増、老人保護措置費が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7,533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千円の増となっており、経常一般扶助費は増加した。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また、前年度に引き続き、新型コロナウイルス感染症の影響もあり、扶助費全体で見ても</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382,505</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千円の増となっている。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　扶助費の抑制は性質上容易ではないが、過大とならないように適正な対応に努める。</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92710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10116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92710</xdr:rowOff>
    </xdr:from>
    <xdr:to>
      <xdr:col>19</xdr:col>
      <xdr:colOff>187325</xdr:colOff>
      <xdr:row>59</xdr:row>
      <xdr:rowOff>92710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92710</xdr:rowOff>
    </xdr:from>
    <xdr:to>
      <xdr:col>15</xdr:col>
      <xdr:colOff>98425</xdr:colOff>
      <xdr:row>60</xdr:row>
      <xdr:rowOff>12700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1020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30480</xdr:rowOff>
    </xdr:from>
    <xdr:to>
      <xdr:col>15</xdr:col>
      <xdr:colOff>149225</xdr:colOff>
      <xdr:row>58</xdr:row>
      <xdr:rowOff>132080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142257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60</xdr:row>
      <xdr:rowOff>12700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842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その他に係るもののほとんどは繰出金である。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前年度と比較すると、国民健康保険関係繰出金で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3,745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千円の減となっているが、介護保険関係繰出金で</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11,016</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千円の増となっており、経常一般繰出金は増となっており、比率は前年度と比較して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0.5</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となった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数値は全国・県平均及び類似団体を下回るものの、内訳としては後期高齢者医療特別会計、介護保険会計に係る繰出金が多くを占めている状況である。特別会計は独立採算を原則とし、一般会計からの繰出は繰出基準に基づくよう努め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19050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5671800" y="9728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57</xdr:row>
      <xdr:rowOff>158750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4782800" y="979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12700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3893800" y="993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88900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flipV="1">
          <a:off x="13004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165100</xdr:rowOff>
    </xdr:from>
    <xdr:to>
      <xdr:col>69</xdr:col>
      <xdr:colOff>142875</xdr:colOff>
      <xdr:row>59</xdr:row>
      <xdr:rowOff>95250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上益城消防組合が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33,232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千円の減となるなど、一部事務組合への負担金は減少したものの、病院事業会計繰出金が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67,155</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千円の増、コロナの影響により地方バス運行等特別対策補助金が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11,230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千円の増となっており、経常一般補助費は増となっている。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しかしながら、</a:t>
          </a:r>
          <a:r>
            <a:rPr kumimoji="1" lang="ja-JP" altLang="en-US" sz="1000" b="0" i="0" u="none" strike="noStrike" kern="0" cap="none" spc="0" normalizeH="0" baseline="0" noProof="0">
              <a:ln>
                <a:noFill/>
              </a:ln>
              <a:solidFill>
                <a:prstClr val="black"/>
              </a:solidFill>
              <a:effectLst/>
              <a:uLnTx/>
              <a:uFillTx/>
              <a:latin typeface="+mn-lt"/>
              <a:ea typeface="+mn-ea"/>
              <a:cs typeface="+mn-cs"/>
            </a:rPr>
            <a:t>経常一般財源が</a:t>
          </a:r>
          <a:r>
            <a:rPr kumimoji="1" lang="ja-JP" altLang="ja-JP" sz="1000" b="0" i="0" u="none" strike="noStrike" kern="0" cap="none" spc="0" normalizeH="0" baseline="0" noProof="0">
              <a:ln>
                <a:noFill/>
              </a:ln>
              <a:solidFill>
                <a:prstClr val="black"/>
              </a:solidFill>
              <a:effectLst/>
              <a:uLnTx/>
              <a:uFillTx/>
              <a:latin typeface="+mn-lt"/>
              <a:ea typeface="+mn-ea"/>
              <a:cs typeface="+mn-cs"/>
            </a:rPr>
            <a:t>が</a:t>
          </a:r>
          <a:r>
            <a:rPr kumimoji="1" lang="en-US" altLang="ja-JP" sz="1000" b="0" i="0" u="none" strike="noStrike" kern="0" cap="none" spc="0" normalizeH="0" baseline="0" noProof="0">
              <a:ln>
                <a:noFill/>
              </a:ln>
              <a:solidFill>
                <a:prstClr val="black"/>
              </a:solidFill>
              <a:effectLst/>
              <a:uLnTx/>
              <a:uFillTx/>
              <a:latin typeface="+mn-lt"/>
              <a:ea typeface="+mn-ea"/>
              <a:cs typeface="+mn-cs"/>
            </a:rPr>
            <a:t>167,549</a:t>
          </a:r>
          <a:r>
            <a:rPr kumimoji="1" lang="ja-JP" altLang="ja-JP" sz="1000" b="0" i="0" u="none" strike="noStrike" kern="0" cap="none" spc="0" normalizeH="0" baseline="0" noProof="0">
              <a:ln>
                <a:noFill/>
              </a:ln>
              <a:solidFill>
                <a:prstClr val="black"/>
              </a:solidFill>
              <a:effectLst/>
              <a:uLnTx/>
              <a:uFillTx/>
              <a:latin typeface="+mn-lt"/>
              <a:ea typeface="+mn-ea"/>
              <a:cs typeface="+mn-cs"/>
            </a:rPr>
            <a:t>千円の増となったこと</a:t>
          </a:r>
          <a:r>
            <a:rPr kumimoji="1" lang="ja-JP" altLang="en-US" sz="1000" b="0" i="0" u="none" strike="noStrike" kern="0" cap="none" spc="0" normalizeH="0" baseline="0" noProof="0">
              <a:ln>
                <a:noFill/>
              </a:ln>
              <a:solidFill>
                <a:prstClr val="black"/>
              </a:solidFill>
              <a:effectLst/>
              <a:uLnTx/>
              <a:uFillTx/>
              <a:latin typeface="+mn-lt"/>
              <a:ea typeface="+mn-ea"/>
              <a:cs typeface="+mn-cs"/>
            </a:rPr>
            <a:t>から、比率としては</a:t>
          </a:r>
          <a:r>
            <a:rPr kumimoji="1" lang="en-US" altLang="ja-JP" sz="1000" b="0" i="0" u="none" strike="noStrike" kern="0" cap="none" spc="0" normalizeH="0" baseline="0" noProof="0">
              <a:ln>
                <a:noFill/>
              </a:ln>
              <a:solidFill>
                <a:prstClr val="black"/>
              </a:solidFill>
              <a:effectLst/>
              <a:uLnTx/>
              <a:uFillTx/>
              <a:latin typeface="+mn-lt"/>
              <a:ea typeface="+mn-ea"/>
              <a:cs typeface="+mn-cs"/>
            </a:rPr>
            <a:t>0.4</a:t>
          </a:r>
          <a:r>
            <a:rPr kumimoji="1" lang="ja-JP" altLang="en-US" sz="1000" b="0" i="0" u="none" strike="noStrike" kern="0" cap="none" spc="0" normalizeH="0" baseline="0" noProof="0">
              <a:ln>
                <a:noFill/>
              </a:ln>
              <a:solidFill>
                <a:prstClr val="black"/>
              </a:solidFill>
              <a:effectLst/>
              <a:uLnTx/>
              <a:uFillTx/>
              <a:latin typeface="+mn-lt"/>
              <a:ea typeface="+mn-ea"/>
              <a:cs typeface="+mn-cs"/>
            </a:rPr>
            <a:t>ポイントの減となっている。</a:t>
          </a:r>
          <a:endParaRPr kumimoji="1" lang="en-US" altLang="ja-JP" sz="10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補助金については、引き続き交付の在り方の見直しや終期設定により抑制を図っていく必要がある。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132715</xdr:rowOff>
    </xdr:from>
    <xdr:to>
      <xdr:col>82</xdr:col>
      <xdr:colOff>107950</xdr:colOff>
      <xdr:row>34</xdr:row>
      <xdr:rowOff>155575</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5671800" y="59620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 xmlns:a16="http://schemas.microsoft.com/office/drawing/2014/main" id="{00000000-0008-0000-0400-000033010000}"/>
            </a:ext>
          </a:extLst>
        </xdr:cNvPr>
        <xdr:cNvSpPr txBox="1"/>
      </xdr:nvSpPr>
      <xdr:spPr>
        <a:xfrm>
          <a:off x="16598900" y="6140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155575</xdr:rowOff>
    </xdr:from>
    <xdr:to>
      <xdr:col>78</xdr:col>
      <xdr:colOff>69850</xdr:colOff>
      <xdr:row>34</xdr:row>
      <xdr:rowOff>155575</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4782800" y="5984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5290800" y="624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155575</xdr:rowOff>
    </xdr:from>
    <xdr:to>
      <xdr:col>73</xdr:col>
      <xdr:colOff>180975</xdr:colOff>
      <xdr:row>35</xdr:row>
      <xdr:rowOff>12700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893800" y="5984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24765</xdr:rowOff>
    </xdr:from>
    <xdr:to>
      <xdr:col>74</xdr:col>
      <xdr:colOff>31750</xdr:colOff>
      <xdr:row>35</xdr:row>
      <xdr:rowOff>126365</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4732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111142</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401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12700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004800" y="6002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30480</xdr:rowOff>
    </xdr:from>
    <xdr:to>
      <xdr:col>69</xdr:col>
      <xdr:colOff>142875</xdr:colOff>
      <xdr:row>35</xdr:row>
      <xdr:rowOff>132080</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3843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116857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3512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59055</xdr:rowOff>
    </xdr:from>
    <xdr:to>
      <xdr:col>65</xdr:col>
      <xdr:colOff>53975</xdr:colOff>
      <xdr:row>35</xdr:row>
      <xdr:rowOff>160655</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2954000" y="60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145432</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623800" y="61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81915</xdr:rowOff>
    </xdr:from>
    <xdr:to>
      <xdr:col>82</xdr:col>
      <xdr:colOff>158750</xdr:colOff>
      <xdr:row>35</xdr:row>
      <xdr:rowOff>12065</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64592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98442</xdr:rowOff>
    </xdr:from>
    <xdr:ext cx="762000" cy="259045"/>
    <xdr:sp macro="" textlink="">
      <xdr:nvSpPr>
        <xdr:cNvPr id="326" name="補助費等該当値テキスト">
          <a:extLst>
            <a:ext uri="{FF2B5EF4-FFF2-40B4-BE49-F238E27FC236}">
              <a16:creationId xmlns="" xmlns:a16="http://schemas.microsoft.com/office/drawing/2014/main" id="{00000000-0008-0000-0400-000046010000}"/>
            </a:ext>
          </a:extLst>
        </xdr:cNvPr>
        <xdr:cNvSpPr txBox="1"/>
      </xdr:nvSpPr>
      <xdr:spPr>
        <a:xfrm>
          <a:off x="16598900" y="575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104775</xdr:rowOff>
    </xdr:from>
    <xdr:to>
      <xdr:col>78</xdr:col>
      <xdr:colOff>120650</xdr:colOff>
      <xdr:row>35</xdr:row>
      <xdr:rowOff>34925</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5621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45102</xdr:rowOff>
    </xdr:from>
    <xdr:ext cx="7366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290800" y="570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104775</xdr:rowOff>
    </xdr:from>
    <xdr:to>
      <xdr:col>74</xdr:col>
      <xdr:colOff>31750</xdr:colOff>
      <xdr:row>35</xdr:row>
      <xdr:rowOff>34925</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4732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45102</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401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133350</xdr:rowOff>
    </xdr:from>
    <xdr:to>
      <xdr:col>69</xdr:col>
      <xdr:colOff>142875</xdr:colOff>
      <xdr:row>35</xdr:row>
      <xdr:rowOff>63500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3843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73677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3512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公債費への経常経費充当一般財源</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18,792</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の減となったことに加え、</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経常一般財源</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167,549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の増となったこと</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により、前年度より</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ポイントの減となった。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合併時は旧町村で合併前に集中した大型事業の財源として借入れた地方債を引継いだことから財政負担は大きかったが、合併以降は例年償還額を超えない程度に借入を抑制していることから公債費は減少傾向</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であったが、</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年熊本地震以降毎年発生する各種災害</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に加え、</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総合体育館建設</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の大型事業の実施等により、今後借入額の増加が見込まれる。</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109855</xdr:rowOff>
    </xdr:from>
    <xdr:to>
      <xdr:col>24</xdr:col>
      <xdr:colOff>25400</xdr:colOff>
      <xdr:row>74</xdr:row>
      <xdr:rowOff>167005</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27971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18415</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2854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18415</xdr:rowOff>
    </xdr:from>
    <xdr:to>
      <xdr:col>15</xdr:col>
      <xdr:colOff>98425</xdr:colOff>
      <xdr:row>75</xdr:row>
      <xdr:rowOff>75565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28771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75565</xdr:rowOff>
    </xdr:from>
    <xdr:to>
      <xdr:col>11</xdr:col>
      <xdr:colOff>9525</xdr:colOff>
      <xdr:row>75</xdr:row>
      <xdr:rowOff>149861</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2934315"/>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87630</xdr:rowOff>
    </xdr:from>
    <xdr:to>
      <xdr:col>11</xdr:col>
      <xdr:colOff>60325</xdr:colOff>
      <xdr:row>77</xdr:row>
      <xdr:rowOff>17780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2557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104775</xdr:rowOff>
    </xdr:from>
    <xdr:to>
      <xdr:col>6</xdr:col>
      <xdr:colOff>171450</xdr:colOff>
      <xdr:row>77</xdr:row>
      <xdr:rowOff>34925</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19702</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59055</xdr:rowOff>
    </xdr:from>
    <xdr:to>
      <xdr:col>24</xdr:col>
      <xdr:colOff>76200</xdr:colOff>
      <xdr:row>74</xdr:row>
      <xdr:rowOff>160655</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75582</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139065</xdr:rowOff>
    </xdr:from>
    <xdr:to>
      <xdr:col>15</xdr:col>
      <xdr:colOff>149225</xdr:colOff>
      <xdr:row>75</xdr:row>
      <xdr:rowOff>69215</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79392</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24765</xdr:rowOff>
    </xdr:from>
    <xdr:to>
      <xdr:col>11</xdr:col>
      <xdr:colOff>60325</xdr:colOff>
      <xdr:row>75</xdr:row>
      <xdr:rowOff>126365</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136542</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年度は、公債費以外の経常一般財源は増となっているが、経常一般財源が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167,549</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千円の増となっている影響が大きく、比率は</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ポイントの減となっている。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今後も経常一般財源の減少により各項目の数値の上昇が見込まれるため、引き続き事務事業、補助費等の見直し</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により経常経費の削減に努めていく。</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109038</xdr:rowOff>
    </xdr:from>
    <xdr:to>
      <xdr:col>82</xdr:col>
      <xdr:colOff>107950</xdr:colOff>
      <xdr:row>78</xdr:row>
      <xdr:rowOff>68218</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5671800" y="13310688"/>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68218</xdr:rowOff>
    </xdr:from>
    <xdr:to>
      <xdr:col>78</xdr:col>
      <xdr:colOff>69850</xdr:colOff>
      <xdr:row>78</xdr:row>
      <xdr:rowOff>140063</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344131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140063</xdr:rowOff>
    </xdr:from>
    <xdr:to>
      <xdr:col>73</xdr:col>
      <xdr:colOff>180975</xdr:colOff>
      <xdr:row>79</xdr:row>
      <xdr:rowOff>60052</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893800" y="1351316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60052</xdr:rowOff>
    </xdr:from>
    <xdr:to>
      <xdr:col>69</xdr:col>
      <xdr:colOff>92075</xdr:colOff>
      <xdr:row>79</xdr:row>
      <xdr:rowOff>112305</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3004800" y="136046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141514</xdr:rowOff>
    </xdr:from>
    <xdr:to>
      <xdr:col>69</xdr:col>
      <xdr:colOff>142875</xdr:colOff>
      <xdr:row>79</xdr:row>
      <xdr:rowOff>71664</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81841</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89263</xdr:rowOff>
    </xdr:from>
    <xdr:to>
      <xdr:col>65</xdr:col>
      <xdr:colOff>53975</xdr:colOff>
      <xdr:row>79</xdr:row>
      <xdr:rowOff>19413</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29590</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32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58238</xdr:rowOff>
    </xdr:from>
    <xdr:to>
      <xdr:col>82</xdr:col>
      <xdr:colOff>158750</xdr:colOff>
      <xdr:row>77</xdr:row>
      <xdr:rowOff>159838</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74765</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10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17418</xdr:rowOff>
    </xdr:from>
    <xdr:to>
      <xdr:col>78</xdr:col>
      <xdr:colOff>120650</xdr:colOff>
      <xdr:row>78</xdr:row>
      <xdr:rowOff>119018</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129195</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15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89263</xdr:rowOff>
    </xdr:from>
    <xdr:to>
      <xdr:col>74</xdr:col>
      <xdr:colOff>31750</xdr:colOff>
      <xdr:row>79</xdr:row>
      <xdr:rowOff>19413</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29590</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2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9252</xdr:rowOff>
    </xdr:from>
    <xdr:to>
      <xdr:col>69</xdr:col>
      <xdr:colOff>142875</xdr:colOff>
      <xdr:row>79</xdr:row>
      <xdr:rowOff>110852</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95629</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61505</xdr:rowOff>
    </xdr:from>
    <xdr:to>
      <xdr:col>65</xdr:col>
      <xdr:colOff>53975</xdr:colOff>
      <xdr:row>79</xdr:row>
      <xdr:rowOff>163105</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147882</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62731</xdr:rowOff>
    </xdr:from>
    <xdr:to>
      <xdr:col>29</xdr:col>
      <xdr:colOff>127000</xdr:colOff>
      <xdr:row>16</xdr:row>
      <xdr:rowOff>130952</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853556"/>
          <a:ext cx="647700" cy="6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130952</xdr:rowOff>
    </xdr:from>
    <xdr:to>
      <xdr:col>26</xdr:col>
      <xdr:colOff>50800</xdr:colOff>
      <xdr:row>17</xdr:row>
      <xdr:rowOff>30618</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921777"/>
          <a:ext cx="698500" cy="7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30618</xdr:rowOff>
    </xdr:from>
    <xdr:to>
      <xdr:col>22</xdr:col>
      <xdr:colOff>114300</xdr:colOff>
      <xdr:row>17</xdr:row>
      <xdr:rowOff>40654</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992893"/>
          <a:ext cx="698500" cy="1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81578</xdr:rowOff>
    </xdr:from>
    <xdr:to>
      <xdr:col>22</xdr:col>
      <xdr:colOff>165100</xdr:colOff>
      <xdr:row>19</xdr:row>
      <xdr:rowOff>11728</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167955</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30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168758</xdr:rowOff>
    </xdr:from>
    <xdr:to>
      <xdr:col>18</xdr:col>
      <xdr:colOff>177800</xdr:colOff>
      <xdr:row>17</xdr:row>
      <xdr:rowOff>40654</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2959583"/>
          <a:ext cx="698500" cy="43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129006</xdr:rowOff>
    </xdr:from>
    <xdr:to>
      <xdr:col>19</xdr:col>
      <xdr:colOff>38100</xdr:colOff>
      <xdr:row>19</xdr:row>
      <xdr:rowOff>59156</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43933</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3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166388</xdr:rowOff>
    </xdr:from>
    <xdr:to>
      <xdr:col>15</xdr:col>
      <xdr:colOff>101600</xdr:colOff>
      <xdr:row>19</xdr:row>
      <xdr:rowOff>96538</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300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81315</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38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11931</xdr:rowOff>
    </xdr:from>
    <xdr:to>
      <xdr:col>29</xdr:col>
      <xdr:colOff>177800</xdr:colOff>
      <xdr:row>16</xdr:row>
      <xdr:rowOff>113531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80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28458</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6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80152</xdr:rowOff>
    </xdr:from>
    <xdr:to>
      <xdr:col>26</xdr:col>
      <xdr:colOff>101600</xdr:colOff>
      <xdr:row>17</xdr:row>
      <xdr:rowOff>10302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87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20479</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63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151268</xdr:rowOff>
    </xdr:from>
    <xdr:to>
      <xdr:col>22</xdr:col>
      <xdr:colOff>165100</xdr:colOff>
      <xdr:row>17</xdr:row>
      <xdr:rowOff>81418</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94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91595</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71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161304</xdr:rowOff>
    </xdr:from>
    <xdr:to>
      <xdr:col>19</xdr:col>
      <xdr:colOff>38100</xdr:colOff>
      <xdr:row>17</xdr:row>
      <xdr:rowOff>91454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95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101631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72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117958</xdr:rowOff>
    </xdr:from>
    <xdr:to>
      <xdr:col>15</xdr:col>
      <xdr:colOff>101600</xdr:colOff>
      <xdr:row>17</xdr:row>
      <xdr:rowOff>48108</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90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58285</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6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163557</xdr:rowOff>
    </xdr:from>
    <xdr:to>
      <xdr:col>29</xdr:col>
      <xdr:colOff>127000</xdr:colOff>
      <xdr:row>37</xdr:row>
      <xdr:rowOff>49790</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003800" y="7116807"/>
          <a:ext cx="647700" cy="5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163557</xdr:rowOff>
    </xdr:from>
    <xdr:to>
      <xdr:col>26</xdr:col>
      <xdr:colOff>50800</xdr:colOff>
      <xdr:row>37</xdr:row>
      <xdr:rowOff>58877</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7116807"/>
          <a:ext cx="698500" cy="6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57658</xdr:rowOff>
    </xdr:from>
    <xdr:to>
      <xdr:col>22</xdr:col>
      <xdr:colOff>114300</xdr:colOff>
      <xdr:row>37</xdr:row>
      <xdr:rowOff>58877</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7182358"/>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333432</xdr:rowOff>
    </xdr:from>
    <xdr:to>
      <xdr:col>22</xdr:col>
      <xdr:colOff>165100</xdr:colOff>
      <xdr:row>36</xdr:row>
      <xdr:rowOff>92132</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102309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34989</xdr:rowOff>
    </xdr:from>
    <xdr:to>
      <xdr:col>18</xdr:col>
      <xdr:colOff>177800</xdr:colOff>
      <xdr:row>37</xdr:row>
      <xdr:rowOff>57658</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a:off x="2908300" y="7159689"/>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13773</xdr:rowOff>
    </xdr:from>
    <xdr:to>
      <xdr:col>19</xdr:col>
      <xdr:colOff>38100</xdr:colOff>
      <xdr:row>36</xdr:row>
      <xdr:rowOff>115373</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125550</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337718</xdr:rowOff>
    </xdr:from>
    <xdr:to>
      <xdr:col>15</xdr:col>
      <xdr:colOff>101600</xdr:colOff>
      <xdr:row>36</xdr:row>
      <xdr:rowOff>96418</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106595</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170440</xdr:rowOff>
    </xdr:from>
    <xdr:to>
      <xdr:col>29</xdr:col>
      <xdr:colOff>177800</xdr:colOff>
      <xdr:row>37</xdr:row>
      <xdr:rowOff>100590</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7123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142517</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709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112757</xdr:rowOff>
    </xdr:from>
    <xdr:to>
      <xdr:col>26</xdr:col>
      <xdr:colOff>101600</xdr:colOff>
      <xdr:row>37</xdr:row>
      <xdr:rowOff>42907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706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27684</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7152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8077</xdr:rowOff>
    </xdr:from>
    <xdr:to>
      <xdr:col>22</xdr:col>
      <xdr:colOff>165100</xdr:colOff>
      <xdr:row>37</xdr:row>
      <xdr:rowOff>109677</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713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94454</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72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6858</xdr:rowOff>
    </xdr:from>
    <xdr:to>
      <xdr:col>19</xdr:col>
      <xdr:colOff>38100</xdr:colOff>
      <xdr:row>37</xdr:row>
      <xdr:rowOff>108458</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713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93235</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721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155639</xdr:rowOff>
    </xdr:from>
    <xdr:to>
      <xdr:col>15</xdr:col>
      <xdr:colOff>101600</xdr:colOff>
      <xdr:row>37</xdr:row>
      <xdr:rowOff>85789</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710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70566</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719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13,966
13,868
544.67
17,378,409
15,938,424
888,275
7,748,030
8,417,089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135801</xdr:rowOff>
    </xdr:from>
    <xdr:to>
      <xdr:col>24</xdr:col>
      <xdr:colOff>63500</xdr:colOff>
      <xdr:row>33</xdr:row>
      <xdr:rowOff>115773</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622201"/>
          <a:ext cx="838200" cy="1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115773</xdr:rowOff>
    </xdr:from>
    <xdr:to>
      <xdr:col>19</xdr:col>
      <xdr:colOff>177800</xdr:colOff>
      <xdr:row>34</xdr:row>
      <xdr:rowOff>34671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773623"/>
          <a:ext cx="889000" cy="9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19444</xdr:rowOff>
    </xdr:from>
    <xdr:to>
      <xdr:col>15</xdr:col>
      <xdr:colOff>50800</xdr:colOff>
      <xdr:row>34</xdr:row>
      <xdr:rowOff>34671</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5848744"/>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148683</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3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91999</xdr:rowOff>
    </xdr:from>
    <xdr:to>
      <xdr:col>10</xdr:col>
      <xdr:colOff>114300</xdr:colOff>
      <xdr:row>34</xdr:row>
      <xdr:rowOff>19444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5749849"/>
          <a:ext cx="889000" cy="9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29748</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3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45191</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3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85001</xdr:rowOff>
    </xdr:from>
    <xdr:to>
      <xdr:col>24</xdr:col>
      <xdr:colOff>114300</xdr:colOff>
      <xdr:row>33</xdr:row>
      <xdr:rowOff>15151</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5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107878</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42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64973</xdr:rowOff>
    </xdr:from>
    <xdr:to>
      <xdr:col>20</xdr:col>
      <xdr:colOff>38100</xdr:colOff>
      <xdr:row>33</xdr:row>
      <xdr:rowOff>166573</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7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11650</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54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155321</xdr:rowOff>
    </xdr:from>
    <xdr:to>
      <xdr:col>15</xdr:col>
      <xdr:colOff>101600</xdr:colOff>
      <xdr:row>34</xdr:row>
      <xdr:rowOff>85471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8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101998</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558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140094</xdr:rowOff>
    </xdr:from>
    <xdr:to>
      <xdr:col>10</xdr:col>
      <xdr:colOff>165100</xdr:colOff>
      <xdr:row>34</xdr:row>
      <xdr:rowOff>70244</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7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86771</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557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41199</xdr:rowOff>
    </xdr:from>
    <xdr:to>
      <xdr:col>6</xdr:col>
      <xdr:colOff>38100</xdr:colOff>
      <xdr:row>33</xdr:row>
      <xdr:rowOff>142799</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6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159326</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547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8727</xdr:rowOff>
    </xdr:from>
    <xdr:to>
      <xdr:col>24</xdr:col>
      <xdr:colOff>63500</xdr:colOff>
      <xdr:row>55</xdr:row>
      <xdr:rowOff>133589</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267027"/>
          <a:ext cx="838200" cy="29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38623</xdr:rowOff>
    </xdr:from>
    <xdr:ext cx="599010"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468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133589</xdr:rowOff>
    </xdr:from>
    <xdr:to>
      <xdr:col>19</xdr:col>
      <xdr:colOff>177800</xdr:colOff>
      <xdr:row>56</xdr:row>
      <xdr:rowOff>25080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563339"/>
          <a:ext cx="8890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25080</xdr:rowOff>
    </xdr:from>
    <xdr:to>
      <xdr:col>15</xdr:col>
      <xdr:colOff>50800</xdr:colOff>
      <xdr:row>56</xdr:row>
      <xdr:rowOff>69893</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62628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96710</xdr:rowOff>
    </xdr:from>
    <xdr:to>
      <xdr:col>15</xdr:col>
      <xdr:colOff>101600</xdr:colOff>
      <xdr:row>57</xdr:row>
      <xdr:rowOff>26860</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6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17987</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08795" y="979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163413</xdr:rowOff>
    </xdr:from>
    <xdr:to>
      <xdr:col>10</xdr:col>
      <xdr:colOff>114300</xdr:colOff>
      <xdr:row>56</xdr:row>
      <xdr:rowOff>69893</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1130300" y="9593163"/>
          <a:ext cx="889000" cy="7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71199</xdr:rowOff>
    </xdr:from>
    <xdr:to>
      <xdr:col>10</xdr:col>
      <xdr:colOff>165100</xdr:colOff>
      <xdr:row>57</xdr:row>
      <xdr:rowOff>1349</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67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163926</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19795" y="97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74680</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8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129377</xdr:rowOff>
    </xdr:from>
    <xdr:to>
      <xdr:col>24</xdr:col>
      <xdr:colOff>114300</xdr:colOff>
      <xdr:row>54</xdr:row>
      <xdr:rowOff>59527</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2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152254</xdr:rowOff>
    </xdr:from>
    <xdr:ext cx="599010"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06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82789</xdr:rowOff>
    </xdr:from>
    <xdr:to>
      <xdr:col>20</xdr:col>
      <xdr:colOff>38100</xdr:colOff>
      <xdr:row>56</xdr:row>
      <xdr:rowOff>12939</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5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29466</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497795" y="928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145730</xdr:rowOff>
    </xdr:from>
    <xdr:to>
      <xdr:col>15</xdr:col>
      <xdr:colOff>101600</xdr:colOff>
      <xdr:row>56</xdr:row>
      <xdr:rowOff>75880</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57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92407</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08795" y="935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19093</xdr:rowOff>
    </xdr:from>
    <xdr:to>
      <xdr:col>10</xdr:col>
      <xdr:colOff>165100</xdr:colOff>
      <xdr:row>56</xdr:row>
      <xdr:rowOff>120693</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6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137220</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19795" y="939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112613</xdr:rowOff>
    </xdr:from>
    <xdr:to>
      <xdr:col>6</xdr:col>
      <xdr:colOff>38100</xdr:colOff>
      <xdr:row>56</xdr:row>
      <xdr:rowOff>42763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5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59290</xdr:rowOff>
    </xdr:from>
    <xdr:ext cx="599010"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30795" y="931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16980</xdr:rowOff>
    </xdr:from>
    <xdr:to>
      <xdr:col>24</xdr:col>
      <xdr:colOff>63500</xdr:colOff>
      <xdr:row>78</xdr:row>
      <xdr:rowOff>27000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3797300" y="13390080"/>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16980</xdr:rowOff>
    </xdr:from>
    <xdr:to>
      <xdr:col>19</xdr:col>
      <xdr:colOff>177800</xdr:colOff>
      <xdr:row>78</xdr:row>
      <xdr:rowOff>43917</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3390080"/>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43917</xdr:rowOff>
    </xdr:from>
    <xdr:to>
      <xdr:col>15</xdr:col>
      <xdr:colOff>50800</xdr:colOff>
      <xdr:row>78</xdr:row>
      <xdr:rowOff>130327</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019300" y="13417017"/>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147841</xdr:rowOff>
    </xdr:from>
    <xdr:to>
      <xdr:col>15</xdr:col>
      <xdr:colOff>101600</xdr:colOff>
      <xdr:row>77</xdr:row>
      <xdr:rowOff>77991</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94518</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99848</xdr:rowOff>
    </xdr:from>
    <xdr:to>
      <xdr:col>10</xdr:col>
      <xdr:colOff>114300</xdr:colOff>
      <xdr:row>78</xdr:row>
      <xdr:rowOff>130327</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1130300" y="1347294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166281</xdr:rowOff>
    </xdr:from>
    <xdr:to>
      <xdr:col>10</xdr:col>
      <xdr:colOff>165100</xdr:colOff>
      <xdr:row>77</xdr:row>
      <xdr:rowOff>96431</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112958</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146926</xdr:rowOff>
    </xdr:from>
    <xdr:to>
      <xdr:col>6</xdr:col>
      <xdr:colOff>38100</xdr:colOff>
      <xdr:row>77</xdr:row>
      <xdr:rowOff>77076</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93603</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29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147650</xdr:rowOff>
    </xdr:from>
    <xdr:to>
      <xdr:col>24</xdr:col>
      <xdr:colOff>114300</xdr:colOff>
      <xdr:row>78</xdr:row>
      <xdr:rowOff>77800</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126077</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3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137630</xdr:rowOff>
    </xdr:from>
    <xdr:to>
      <xdr:col>20</xdr:col>
      <xdr:colOff>38100</xdr:colOff>
      <xdr:row>78</xdr:row>
      <xdr:rowOff>67780</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58907</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8" y="134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164567</xdr:rowOff>
    </xdr:from>
    <xdr:to>
      <xdr:col>15</xdr:col>
      <xdr:colOff>101600</xdr:colOff>
      <xdr:row>78</xdr:row>
      <xdr:rowOff>94717</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85844</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79527</xdr:rowOff>
    </xdr:from>
    <xdr:to>
      <xdr:col>10</xdr:col>
      <xdr:colOff>165100</xdr:colOff>
      <xdr:row>79</xdr:row>
      <xdr:rowOff>9677</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804</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49048</xdr:rowOff>
    </xdr:from>
    <xdr:to>
      <xdr:col>6</xdr:col>
      <xdr:colOff>38100</xdr:colOff>
      <xdr:row>78</xdr:row>
      <xdr:rowOff>150648</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141775</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142002</xdr:rowOff>
    </xdr:from>
    <xdr:to>
      <xdr:col>24</xdr:col>
      <xdr:colOff>63500</xdr:colOff>
      <xdr:row>95</xdr:row>
      <xdr:rowOff>122016</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3797300" y="15915402"/>
          <a:ext cx="838200" cy="49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122016</xdr:rowOff>
    </xdr:from>
    <xdr:to>
      <xdr:col>19</xdr:col>
      <xdr:colOff>177800</xdr:colOff>
      <xdr:row>96</xdr:row>
      <xdr:rowOff>72084</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409766"/>
          <a:ext cx="889000" cy="1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72084</xdr:rowOff>
    </xdr:from>
    <xdr:to>
      <xdr:col>15</xdr:col>
      <xdr:colOff>50800</xdr:colOff>
      <xdr:row>96</xdr:row>
      <xdr:rowOff>156322</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019300" y="16531284"/>
          <a:ext cx="889000" cy="8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58545</xdr:rowOff>
    </xdr:from>
    <xdr:to>
      <xdr:col>15</xdr:col>
      <xdr:colOff>101600</xdr:colOff>
      <xdr:row>97</xdr:row>
      <xdr:rowOff>160145</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68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151272</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7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156322</xdr:rowOff>
    </xdr:from>
    <xdr:to>
      <xdr:col>10</xdr:col>
      <xdr:colOff>114300</xdr:colOff>
      <xdr:row>97</xdr:row>
      <xdr:rowOff>79203</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615522"/>
          <a:ext cx="889000" cy="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140156</xdr:rowOff>
    </xdr:from>
    <xdr:to>
      <xdr:col>10</xdr:col>
      <xdr:colOff>165100</xdr:colOff>
      <xdr:row>98</xdr:row>
      <xdr:rowOff>70306</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77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61433</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8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165546</xdr:rowOff>
    </xdr:from>
    <xdr:to>
      <xdr:col>6</xdr:col>
      <xdr:colOff>38100</xdr:colOff>
      <xdr:row>98</xdr:row>
      <xdr:rowOff>95696</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79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86823</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8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91202</xdr:rowOff>
    </xdr:from>
    <xdr:to>
      <xdr:col>24</xdr:col>
      <xdr:colOff>114300</xdr:colOff>
      <xdr:row>93</xdr:row>
      <xdr:rowOff>21352</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58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114079</xdr:rowOff>
    </xdr:from>
    <xdr:ext cx="599010"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57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71216</xdr:rowOff>
    </xdr:from>
    <xdr:to>
      <xdr:col>20</xdr:col>
      <xdr:colOff>38100</xdr:colOff>
      <xdr:row>96</xdr:row>
      <xdr:rowOff>1366</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63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17893</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497795" y="1613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21284</xdr:rowOff>
    </xdr:from>
    <xdr:to>
      <xdr:col>15</xdr:col>
      <xdr:colOff>101600</xdr:colOff>
      <xdr:row>96</xdr:row>
      <xdr:rowOff>122884</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139411</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625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105522</xdr:rowOff>
    </xdr:from>
    <xdr:to>
      <xdr:col>10</xdr:col>
      <xdr:colOff>165100</xdr:colOff>
      <xdr:row>97</xdr:row>
      <xdr:rowOff>35672</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5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52199</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33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28403</xdr:rowOff>
    </xdr:from>
    <xdr:to>
      <xdr:col>6</xdr:col>
      <xdr:colOff>38100</xdr:colOff>
      <xdr:row>97</xdr:row>
      <xdr:rowOff>130003</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6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146530</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4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84941</xdr:rowOff>
    </xdr:from>
    <xdr:to>
      <xdr:col>55</xdr:col>
      <xdr:colOff>0</xdr:colOff>
      <xdr:row>35</xdr:row>
      <xdr:rowOff>7953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9639300" y="5571341"/>
          <a:ext cx="838200" cy="43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84941</xdr:rowOff>
    </xdr:from>
    <xdr:to>
      <xdr:col>50</xdr:col>
      <xdr:colOff>114300</xdr:colOff>
      <xdr:row>35</xdr:row>
      <xdr:rowOff>73534</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5571341"/>
          <a:ext cx="889000" cy="50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73534</xdr:rowOff>
    </xdr:from>
    <xdr:to>
      <xdr:col>45</xdr:col>
      <xdr:colOff>177800</xdr:colOff>
      <xdr:row>35</xdr:row>
      <xdr:rowOff>93619</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074284"/>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150896</xdr:rowOff>
    </xdr:from>
    <xdr:to>
      <xdr:col>46</xdr:col>
      <xdr:colOff>38100</xdr:colOff>
      <xdr:row>36</xdr:row>
      <xdr:rowOff>81046</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72173</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62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116077</xdr:rowOff>
    </xdr:from>
    <xdr:to>
      <xdr:col>41</xdr:col>
      <xdr:colOff>50800</xdr:colOff>
      <xdr:row>35</xdr:row>
      <xdr:rowOff>93619</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5945377"/>
          <a:ext cx="889000" cy="14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139786</xdr:rowOff>
    </xdr:from>
    <xdr:to>
      <xdr:col>41</xdr:col>
      <xdr:colOff>101600</xdr:colOff>
      <xdr:row>36</xdr:row>
      <xdr:rowOff>69936</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61063</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61795" y="623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154819</xdr:rowOff>
    </xdr:from>
    <xdr:to>
      <xdr:col>36</xdr:col>
      <xdr:colOff>165100</xdr:colOff>
      <xdr:row>36</xdr:row>
      <xdr:rowOff>84969</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76096</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128603</xdr:rowOff>
    </xdr:from>
    <xdr:to>
      <xdr:col>55</xdr:col>
      <xdr:colOff>50800</xdr:colOff>
      <xdr:row>35</xdr:row>
      <xdr:rowOff>58753</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59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107030</xdr:rowOff>
    </xdr:from>
    <xdr:ext cx="599010"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593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34141</xdr:rowOff>
    </xdr:from>
    <xdr:to>
      <xdr:col>50</xdr:col>
      <xdr:colOff>165100</xdr:colOff>
      <xdr:row>32</xdr:row>
      <xdr:rowOff>135741</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55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126868</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39795" y="561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22734</xdr:rowOff>
    </xdr:from>
    <xdr:to>
      <xdr:col>46</xdr:col>
      <xdr:colOff>38100</xdr:colOff>
      <xdr:row>35</xdr:row>
      <xdr:rowOff>124334</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0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140861</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50795" y="579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42819</xdr:rowOff>
    </xdr:from>
    <xdr:to>
      <xdr:col>41</xdr:col>
      <xdr:colOff>101600</xdr:colOff>
      <xdr:row>35</xdr:row>
      <xdr:rowOff>144419</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04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160946</xdr:rowOff>
    </xdr:from>
    <xdr:ext cx="59901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61795" y="581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65277</xdr:rowOff>
    </xdr:from>
    <xdr:to>
      <xdr:col>36</xdr:col>
      <xdr:colOff>165100</xdr:colOff>
      <xdr:row>34</xdr:row>
      <xdr:rowOff>166877</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58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11954</xdr:rowOff>
    </xdr:from>
    <xdr:ext cx="599010"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672795" y="566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 xmlns:a16="http://schemas.microsoft.com/office/drawing/2014/main" id="{00000000-0008-0000-0600-000058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 xmlns:a16="http://schemas.microsoft.com/office/drawing/2014/main" id="{00000000-0008-0000-0600-00005A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134606</xdr:rowOff>
    </xdr:from>
    <xdr:to>
      <xdr:col>55</xdr:col>
      <xdr:colOff>0</xdr:colOff>
      <xdr:row>56</xdr:row>
      <xdr:rowOff>44530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9639300" y="9392906"/>
          <a:ext cx="838200" cy="2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48883</xdr:rowOff>
    </xdr:from>
    <xdr:ext cx="599010" cy="259045"/>
    <xdr:sp macro="" textlink="">
      <xdr:nvSpPr>
        <xdr:cNvPr id="349" name="普通建設事業費平均値テキスト">
          <a:extLst>
            <a:ext uri="{FF2B5EF4-FFF2-40B4-BE49-F238E27FC236}">
              <a16:creationId xmlns="" xmlns:a16="http://schemas.microsoft.com/office/drawing/2014/main" id="{00000000-0008-0000-0600-00005D010000}"/>
            </a:ext>
          </a:extLst>
        </xdr:cNvPr>
        <xdr:cNvSpPr txBox="1"/>
      </xdr:nvSpPr>
      <xdr:spPr>
        <a:xfrm>
          <a:off x="10528300" y="9650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44530</xdr:rowOff>
    </xdr:from>
    <xdr:to>
      <xdr:col>50</xdr:col>
      <xdr:colOff>114300</xdr:colOff>
      <xdr:row>56</xdr:row>
      <xdr:rowOff>98103</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8750300" y="9645730"/>
          <a:ext cx="8890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119583</xdr:rowOff>
    </xdr:from>
    <xdr:to>
      <xdr:col>45</xdr:col>
      <xdr:colOff>177800</xdr:colOff>
      <xdr:row>56</xdr:row>
      <xdr:rowOff>98103</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7861300" y="9549333"/>
          <a:ext cx="889000" cy="14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76148</xdr:rowOff>
    </xdr:from>
    <xdr:to>
      <xdr:col>46</xdr:col>
      <xdr:colOff>38100</xdr:colOff>
      <xdr:row>57</xdr:row>
      <xdr:rowOff>6298</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8699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168875</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8450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119583</xdr:rowOff>
    </xdr:from>
    <xdr:to>
      <xdr:col>41</xdr:col>
      <xdr:colOff>50800</xdr:colOff>
      <xdr:row>56</xdr:row>
      <xdr:rowOff>91595</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6972300" y="9549333"/>
          <a:ext cx="889000" cy="1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132688</xdr:rowOff>
    </xdr:from>
    <xdr:to>
      <xdr:col>41</xdr:col>
      <xdr:colOff>101600</xdr:colOff>
      <xdr:row>57</xdr:row>
      <xdr:rowOff>62838</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7810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53965</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594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104121</xdr:rowOff>
    </xdr:from>
    <xdr:to>
      <xdr:col>36</xdr:col>
      <xdr:colOff>165100</xdr:colOff>
      <xdr:row>57</xdr:row>
      <xdr:rowOff>34271</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6921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25398</xdr:rowOff>
    </xdr:from>
    <xdr:ext cx="59901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6672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83806</xdr:rowOff>
    </xdr:from>
    <xdr:to>
      <xdr:col>55</xdr:col>
      <xdr:colOff>50800</xdr:colOff>
      <xdr:row>55</xdr:row>
      <xdr:rowOff>13956</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10426700" y="93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106683</xdr:rowOff>
    </xdr:from>
    <xdr:ext cx="599010" cy="259045"/>
    <xdr:sp macro="" textlink="">
      <xdr:nvSpPr>
        <xdr:cNvPr id="368" name="普通建設事業費該当値テキスト">
          <a:extLst>
            <a:ext uri="{FF2B5EF4-FFF2-40B4-BE49-F238E27FC236}">
              <a16:creationId xmlns="" xmlns:a16="http://schemas.microsoft.com/office/drawing/2014/main" id="{00000000-0008-0000-0600-000070010000}"/>
            </a:ext>
          </a:extLst>
        </xdr:cNvPr>
        <xdr:cNvSpPr txBox="1"/>
      </xdr:nvSpPr>
      <xdr:spPr>
        <a:xfrm>
          <a:off x="10528300" y="919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165180</xdr:rowOff>
    </xdr:from>
    <xdr:to>
      <xdr:col>50</xdr:col>
      <xdr:colOff>165100</xdr:colOff>
      <xdr:row>56</xdr:row>
      <xdr:rowOff>95330</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9588500" y="95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111857</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339795" y="937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47303</xdr:rowOff>
    </xdr:from>
    <xdr:to>
      <xdr:col>46</xdr:col>
      <xdr:colOff>38100</xdr:colOff>
      <xdr:row>56</xdr:row>
      <xdr:rowOff>148903</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8699500" y="96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165430</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8450795" y="942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68783</xdr:rowOff>
    </xdr:from>
    <xdr:to>
      <xdr:col>41</xdr:col>
      <xdr:colOff>101600</xdr:colOff>
      <xdr:row>55</xdr:row>
      <xdr:rowOff>170383</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7810500" y="94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15460</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7561795" y="927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40795</xdr:rowOff>
    </xdr:from>
    <xdr:to>
      <xdr:col>36</xdr:col>
      <xdr:colOff>165100</xdr:colOff>
      <xdr:row>56</xdr:row>
      <xdr:rowOff>142395</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6921500" y="96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158922</xdr:rowOff>
    </xdr:from>
    <xdr:ext cx="599010"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6672795" y="94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 xmlns:a16="http://schemas.microsoft.com/office/drawing/2014/main" id="{00000000-0008-0000-0600-000095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9376</xdr:rowOff>
    </xdr:from>
    <xdr:to>
      <xdr:col>55</xdr:col>
      <xdr:colOff>0</xdr:colOff>
      <xdr:row>74</xdr:row>
      <xdr:rowOff>85576</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9639300" y="12182326"/>
          <a:ext cx="8382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53534</xdr:rowOff>
    </xdr:from>
    <xdr:ext cx="534377" cy="259045"/>
    <xdr:sp macro="" textlink="">
      <xdr:nvSpPr>
        <xdr:cNvPr id="408" name="普通建設事業費 （ うち新規整備　）平均値テキスト">
          <a:extLst>
            <a:ext uri="{FF2B5EF4-FFF2-40B4-BE49-F238E27FC236}">
              <a16:creationId xmlns="" xmlns:a16="http://schemas.microsoft.com/office/drawing/2014/main" id="{00000000-0008-0000-0600-000098010000}"/>
            </a:ext>
          </a:extLst>
        </xdr:cNvPr>
        <xdr:cNvSpPr txBox="1"/>
      </xdr:nvSpPr>
      <xdr:spPr>
        <a:xfrm>
          <a:off x="10528300" y="13255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85576</xdr:rowOff>
    </xdr:from>
    <xdr:to>
      <xdr:col>50</xdr:col>
      <xdr:colOff>114300</xdr:colOff>
      <xdr:row>74</xdr:row>
      <xdr:rowOff>119366</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8750300" y="12772876"/>
          <a:ext cx="889000" cy="3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25863</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72111" y="13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95580</xdr:rowOff>
    </xdr:from>
    <xdr:to>
      <xdr:col>45</xdr:col>
      <xdr:colOff>177800</xdr:colOff>
      <xdr:row>74</xdr:row>
      <xdr:rowOff>119366</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7861300" y="12782880"/>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69655</xdr:rowOff>
    </xdr:from>
    <xdr:to>
      <xdr:col>46</xdr:col>
      <xdr:colOff>38100</xdr:colOff>
      <xdr:row>77</xdr:row>
      <xdr:rowOff>171255</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8699500" y="1327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162382</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483111" y="133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95580</xdr:rowOff>
    </xdr:from>
    <xdr:to>
      <xdr:col>41</xdr:col>
      <xdr:colOff>50800</xdr:colOff>
      <xdr:row>74</xdr:row>
      <xdr:rowOff>105062</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flipV="1">
          <a:off x="6972300" y="12782880"/>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18579</xdr:rowOff>
    </xdr:from>
    <xdr:to>
      <xdr:col>41</xdr:col>
      <xdr:colOff>101600</xdr:colOff>
      <xdr:row>78</xdr:row>
      <xdr:rowOff>120179</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339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111306</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348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29758</xdr:rowOff>
    </xdr:from>
    <xdr:to>
      <xdr:col>36</xdr:col>
      <xdr:colOff>165100</xdr:colOff>
      <xdr:row>78</xdr:row>
      <xdr:rowOff>131358</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6921500" y="134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122485</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05111" y="13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130026</xdr:rowOff>
    </xdr:from>
    <xdr:to>
      <xdr:col>55</xdr:col>
      <xdr:colOff>50800</xdr:colOff>
      <xdr:row>71</xdr:row>
      <xdr:rowOff>60176</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10426700" y="121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44953</xdr:rowOff>
    </xdr:from>
    <xdr:ext cx="599010" cy="259045"/>
    <xdr:sp macro="" textlink="">
      <xdr:nvSpPr>
        <xdr:cNvPr id="427" name="普通建設事業費 （ うち新規整備　）該当値テキスト">
          <a:extLst>
            <a:ext uri="{FF2B5EF4-FFF2-40B4-BE49-F238E27FC236}">
              <a16:creationId xmlns="" xmlns:a16="http://schemas.microsoft.com/office/drawing/2014/main" id="{00000000-0008-0000-0600-0000AB010000}"/>
            </a:ext>
          </a:extLst>
        </xdr:cNvPr>
        <xdr:cNvSpPr txBox="1"/>
      </xdr:nvSpPr>
      <xdr:spPr>
        <a:xfrm>
          <a:off x="10528300" y="120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34776</xdr:rowOff>
    </xdr:from>
    <xdr:to>
      <xdr:col>50</xdr:col>
      <xdr:colOff>165100</xdr:colOff>
      <xdr:row>74</xdr:row>
      <xdr:rowOff>136376</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9588500" y="127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152903</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9372111" y="1249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68566</xdr:rowOff>
    </xdr:from>
    <xdr:to>
      <xdr:col>46</xdr:col>
      <xdr:colOff>38100</xdr:colOff>
      <xdr:row>74</xdr:row>
      <xdr:rowOff>170166</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8699500" y="127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15243</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8483111" y="125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44780</xdr:rowOff>
    </xdr:from>
    <xdr:to>
      <xdr:col>41</xdr:col>
      <xdr:colOff>101600</xdr:colOff>
      <xdr:row>74</xdr:row>
      <xdr:rowOff>146380</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7810500" y="127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162907</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7594111" y="1250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54262</xdr:rowOff>
    </xdr:from>
    <xdr:to>
      <xdr:col>36</xdr:col>
      <xdr:colOff>165100</xdr:colOff>
      <xdr:row>74</xdr:row>
      <xdr:rowOff>155862</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6921500" y="127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939</xdr:rowOff>
    </xdr:from>
    <xdr:ext cx="534377"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705111" y="125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a:extLst>
            <a:ext uri="{FF2B5EF4-FFF2-40B4-BE49-F238E27FC236}">
              <a16:creationId xmlns="" xmlns:a16="http://schemas.microsoft.com/office/drawing/2014/main" id="{00000000-0008-0000-0600-0000CE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a:extLst>
            <a:ext uri="{FF2B5EF4-FFF2-40B4-BE49-F238E27FC236}">
              <a16:creationId xmlns="" xmlns:a16="http://schemas.microsoft.com/office/drawing/2014/main" id="{00000000-0008-0000-0600-0000D0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91661</xdr:rowOff>
    </xdr:from>
    <xdr:to>
      <xdr:col>55</xdr:col>
      <xdr:colOff>0</xdr:colOff>
      <xdr:row>96</xdr:row>
      <xdr:rowOff>158390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9639300" y="16550861"/>
          <a:ext cx="838200" cy="6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7" name="普通建設事業費 （ うち更新整備　）平均値テキスト">
          <a:extLst>
            <a:ext uri="{FF2B5EF4-FFF2-40B4-BE49-F238E27FC236}">
              <a16:creationId xmlns="" xmlns:a16="http://schemas.microsoft.com/office/drawing/2014/main" id="{00000000-0008-0000-0600-0000D3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158390</xdr:rowOff>
    </xdr:from>
    <xdr:to>
      <xdr:col>50</xdr:col>
      <xdr:colOff>114300</xdr:colOff>
      <xdr:row>97</xdr:row>
      <xdr:rowOff>133832</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8750300" y="16617590"/>
          <a:ext cx="889000" cy="14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112454</xdr:rowOff>
    </xdr:from>
    <xdr:to>
      <xdr:col>45</xdr:col>
      <xdr:colOff>177800</xdr:colOff>
      <xdr:row>97</xdr:row>
      <xdr:rowOff>133832</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7861300" y="16571654"/>
          <a:ext cx="889000" cy="19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132552</xdr:rowOff>
    </xdr:from>
    <xdr:to>
      <xdr:col>46</xdr:col>
      <xdr:colOff>38100</xdr:colOff>
      <xdr:row>96</xdr:row>
      <xdr:rowOff>62702</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8699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79229</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8483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112454</xdr:rowOff>
    </xdr:from>
    <xdr:to>
      <xdr:col>41</xdr:col>
      <xdr:colOff>50800</xdr:colOff>
      <xdr:row>98</xdr:row>
      <xdr:rowOff>20566</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flipV="1">
          <a:off x="6972300" y="16571654"/>
          <a:ext cx="889000" cy="25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129656</xdr:rowOff>
    </xdr:from>
    <xdr:to>
      <xdr:col>41</xdr:col>
      <xdr:colOff>101600</xdr:colOff>
      <xdr:row>96</xdr:row>
      <xdr:rowOff>59806</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7810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76333</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594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114917</xdr:rowOff>
    </xdr:from>
    <xdr:to>
      <xdr:col>36</xdr:col>
      <xdr:colOff>165100</xdr:colOff>
      <xdr:row>96</xdr:row>
      <xdr:rowOff>45067</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6921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61594</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6705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40861</xdr:rowOff>
    </xdr:from>
    <xdr:to>
      <xdr:col>55</xdr:col>
      <xdr:colOff>50800</xdr:colOff>
      <xdr:row>96</xdr:row>
      <xdr:rowOff>142461</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10426700" y="165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19288</xdr:rowOff>
    </xdr:from>
    <xdr:ext cx="534377" cy="259045"/>
    <xdr:sp macro="" textlink="">
      <xdr:nvSpPr>
        <xdr:cNvPr id="486" name="普通建設事業費 （ うち更新整備　）該当値テキスト">
          <a:extLst>
            <a:ext uri="{FF2B5EF4-FFF2-40B4-BE49-F238E27FC236}">
              <a16:creationId xmlns="" xmlns:a16="http://schemas.microsoft.com/office/drawing/2014/main" id="{00000000-0008-0000-0600-0000E6010000}"/>
            </a:ext>
          </a:extLst>
        </xdr:cNvPr>
        <xdr:cNvSpPr txBox="1"/>
      </xdr:nvSpPr>
      <xdr:spPr>
        <a:xfrm>
          <a:off x="10528300" y="164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107590</xdr:rowOff>
    </xdr:from>
    <xdr:to>
      <xdr:col>50</xdr:col>
      <xdr:colOff>165100</xdr:colOff>
      <xdr:row>97</xdr:row>
      <xdr:rowOff>37740</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9588500" y="165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28867</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9372111" y="166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83032</xdr:rowOff>
    </xdr:from>
    <xdr:to>
      <xdr:col>46</xdr:col>
      <xdr:colOff>38100</xdr:colOff>
      <xdr:row>98</xdr:row>
      <xdr:rowOff>13182</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8699500" y="16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4309</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8483111" y="168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61654</xdr:rowOff>
    </xdr:from>
    <xdr:to>
      <xdr:col>41</xdr:col>
      <xdr:colOff>101600</xdr:colOff>
      <xdr:row>96</xdr:row>
      <xdr:rowOff>163254</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7810500" y="1652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154381</xdr:rowOff>
    </xdr:from>
    <xdr:ext cx="534377"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7594111" y="166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141216</xdr:rowOff>
    </xdr:from>
    <xdr:to>
      <xdr:col>36</xdr:col>
      <xdr:colOff>165100</xdr:colOff>
      <xdr:row>98</xdr:row>
      <xdr:rowOff>71366</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6921500" y="167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62493</xdr:rowOff>
    </xdr:from>
    <xdr:ext cx="534377"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6705111" y="168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a:extLst>
            <a:ext uri="{FF2B5EF4-FFF2-40B4-BE49-F238E27FC236}">
              <a16:creationId xmlns="" xmlns:a16="http://schemas.microsoft.com/office/drawing/2014/main" id="{00000000-0008-0000-0600-000005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a:extLst>
            <a:ext uri="{FF2B5EF4-FFF2-40B4-BE49-F238E27FC236}">
              <a16:creationId xmlns="" xmlns:a16="http://schemas.microsoft.com/office/drawing/2014/main" id="{00000000-0008-0000-0600-000007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57964</xdr:rowOff>
    </xdr:from>
    <xdr:to>
      <xdr:col>85</xdr:col>
      <xdr:colOff>127000</xdr:colOff>
      <xdr:row>36</xdr:row>
      <xdr:rowOff>127749</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5481300" y="6230164"/>
          <a:ext cx="838200" cy="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37394</xdr:rowOff>
    </xdr:from>
    <xdr:ext cx="534377" cy="259045"/>
    <xdr:sp macro="" textlink="">
      <xdr:nvSpPr>
        <xdr:cNvPr id="522" name="災害復旧事業費平均値テキスト">
          <a:extLst>
            <a:ext uri="{FF2B5EF4-FFF2-40B4-BE49-F238E27FC236}">
              <a16:creationId xmlns="" xmlns:a16="http://schemas.microsoft.com/office/drawing/2014/main" id="{00000000-0008-0000-0600-00000A020000}"/>
            </a:ext>
          </a:extLst>
        </xdr:cNvPr>
        <xdr:cNvSpPr txBox="1"/>
      </xdr:nvSpPr>
      <xdr:spPr>
        <a:xfrm>
          <a:off x="16370300" y="65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87376</xdr:rowOff>
    </xdr:from>
    <xdr:to>
      <xdr:col>81</xdr:col>
      <xdr:colOff>50800</xdr:colOff>
      <xdr:row>36</xdr:row>
      <xdr:rowOff>127749</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4592300" y="6259576"/>
          <a:ext cx="8890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149858</xdr:rowOff>
    </xdr:from>
    <xdr:ext cx="534377"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5214111" y="66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87376</xdr:rowOff>
    </xdr:from>
    <xdr:to>
      <xdr:col>76</xdr:col>
      <xdr:colOff>114300</xdr:colOff>
      <xdr:row>36</xdr:row>
      <xdr:rowOff>155010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flipV="1">
          <a:off x="13703300" y="6259576"/>
          <a:ext cx="889000" cy="6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59065</xdr:rowOff>
    </xdr:from>
    <xdr:to>
      <xdr:col>76</xdr:col>
      <xdr:colOff>165100</xdr:colOff>
      <xdr:row>38</xdr:row>
      <xdr:rowOff>160665</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4541500" y="65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151792</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325111" y="666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155010</xdr:rowOff>
    </xdr:from>
    <xdr:to>
      <xdr:col>71</xdr:col>
      <xdr:colOff>177800</xdr:colOff>
      <xdr:row>37</xdr:row>
      <xdr:rowOff>10470</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flipV="1">
          <a:off x="12814300" y="6327210"/>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57945</xdr:rowOff>
    </xdr:from>
    <xdr:to>
      <xdr:col>72</xdr:col>
      <xdr:colOff>38100</xdr:colOff>
      <xdr:row>38</xdr:row>
      <xdr:rowOff>159545</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3652500" y="657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150672</xdr:rowOff>
    </xdr:from>
    <xdr:ext cx="534377"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436111" y="66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71517</xdr:rowOff>
    </xdr:from>
    <xdr:to>
      <xdr:col>67</xdr:col>
      <xdr:colOff>101600</xdr:colOff>
      <xdr:row>39</xdr:row>
      <xdr:rowOff>1667</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2763500" y="658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164244</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579428" y="667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7164</xdr:rowOff>
    </xdr:from>
    <xdr:to>
      <xdr:col>85</xdr:col>
      <xdr:colOff>177800</xdr:colOff>
      <xdr:row>36</xdr:row>
      <xdr:rowOff>108764</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6268700" y="61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30041</xdr:rowOff>
    </xdr:from>
    <xdr:ext cx="599010" cy="259045"/>
    <xdr:sp macro="" textlink="">
      <xdr:nvSpPr>
        <xdr:cNvPr id="541" name="災害復旧事業費該当値テキスト">
          <a:extLst>
            <a:ext uri="{FF2B5EF4-FFF2-40B4-BE49-F238E27FC236}">
              <a16:creationId xmlns="" xmlns:a16="http://schemas.microsoft.com/office/drawing/2014/main" id="{00000000-0008-0000-0600-00001D020000}"/>
            </a:ext>
          </a:extLst>
        </xdr:cNvPr>
        <xdr:cNvSpPr txBox="1"/>
      </xdr:nvSpPr>
      <xdr:spPr>
        <a:xfrm>
          <a:off x="16370300" y="603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76949</xdr:rowOff>
    </xdr:from>
    <xdr:to>
      <xdr:col>81</xdr:col>
      <xdr:colOff>101600</xdr:colOff>
      <xdr:row>37</xdr:row>
      <xdr:rowOff>7099</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5430500" y="62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23626</xdr:rowOff>
    </xdr:from>
    <xdr:ext cx="59901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5181795" y="602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36576</xdr:rowOff>
    </xdr:from>
    <xdr:to>
      <xdr:col>76</xdr:col>
      <xdr:colOff>165100</xdr:colOff>
      <xdr:row>36</xdr:row>
      <xdr:rowOff>138176</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4541500" y="62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154703</xdr:rowOff>
    </xdr:from>
    <xdr:ext cx="599010"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4292795" y="598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104210</xdr:rowOff>
    </xdr:from>
    <xdr:to>
      <xdr:col>72</xdr:col>
      <xdr:colOff>38100</xdr:colOff>
      <xdr:row>37</xdr:row>
      <xdr:rowOff>34360</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3652500" y="6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50887</xdr:rowOff>
    </xdr:from>
    <xdr:ext cx="599010"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3403795" y="605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131120</xdr:rowOff>
    </xdr:from>
    <xdr:to>
      <xdr:col>67</xdr:col>
      <xdr:colOff>101600</xdr:colOff>
      <xdr:row>37</xdr:row>
      <xdr:rowOff>61270</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2763500" y="63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77797</xdr:rowOff>
    </xdr:from>
    <xdr:ext cx="599010"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514795" y="607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106845</xdr:rowOff>
    </xdr:from>
    <xdr:to>
      <xdr:col>85</xdr:col>
      <xdr:colOff>127000</xdr:colOff>
      <xdr:row>76</xdr:row>
      <xdr:rowOff>114999</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5481300" y="13137045"/>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114999</xdr:rowOff>
    </xdr:from>
    <xdr:to>
      <xdr:col>81</xdr:col>
      <xdr:colOff>50800</xdr:colOff>
      <xdr:row>76</xdr:row>
      <xdr:rowOff>118402</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4592300" y="13145199"/>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63043</xdr:rowOff>
    </xdr:from>
    <xdr:to>
      <xdr:col>76</xdr:col>
      <xdr:colOff>114300</xdr:colOff>
      <xdr:row>76</xdr:row>
      <xdr:rowOff>118402</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3703300" y="13093243"/>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110731</xdr:rowOff>
    </xdr:from>
    <xdr:to>
      <xdr:col>76</xdr:col>
      <xdr:colOff>165100</xdr:colOff>
      <xdr:row>76</xdr:row>
      <xdr:rowOff>40881</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57408</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325111" y="127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19774</xdr:rowOff>
    </xdr:from>
    <xdr:to>
      <xdr:col>71</xdr:col>
      <xdr:colOff>177800</xdr:colOff>
      <xdr:row>76</xdr:row>
      <xdr:rowOff>63043</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2814300" y="13049974"/>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135293</xdr:rowOff>
    </xdr:from>
    <xdr:to>
      <xdr:col>72</xdr:col>
      <xdr:colOff>38100</xdr:colOff>
      <xdr:row>76</xdr:row>
      <xdr:rowOff>65444</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81970</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36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99137</xdr:rowOff>
    </xdr:from>
    <xdr:to>
      <xdr:col>67</xdr:col>
      <xdr:colOff>101600</xdr:colOff>
      <xdr:row>76</xdr:row>
      <xdr:rowOff>29287</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45814</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47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56045</xdr:rowOff>
    </xdr:from>
    <xdr:to>
      <xdr:col>85</xdr:col>
      <xdr:colOff>177800</xdr:colOff>
      <xdr:row>76</xdr:row>
      <xdr:rowOff>157645</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30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34472</xdr:rowOff>
    </xdr:from>
    <xdr:ext cx="534377"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30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64199</xdr:rowOff>
    </xdr:from>
    <xdr:to>
      <xdr:col>81</xdr:col>
      <xdr:colOff>101600</xdr:colOff>
      <xdr:row>76</xdr:row>
      <xdr:rowOff>165799</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30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156926</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214111" y="131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67602</xdr:rowOff>
    </xdr:from>
    <xdr:to>
      <xdr:col>76</xdr:col>
      <xdr:colOff>165100</xdr:colOff>
      <xdr:row>76</xdr:row>
      <xdr:rowOff>169202</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3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160329</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325111" y="1319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12243</xdr:rowOff>
    </xdr:from>
    <xdr:to>
      <xdr:col>72</xdr:col>
      <xdr:colOff>38100</xdr:colOff>
      <xdr:row>76</xdr:row>
      <xdr:rowOff>113843</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30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104970</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36111" y="131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140424</xdr:rowOff>
    </xdr:from>
    <xdr:to>
      <xdr:col>67</xdr:col>
      <xdr:colOff>101600</xdr:colOff>
      <xdr:row>76</xdr:row>
      <xdr:rowOff>70574</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29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61701</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47111" y="130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a:extLst>
            <a:ext uri="{FF2B5EF4-FFF2-40B4-BE49-F238E27FC236}">
              <a16:creationId xmlns="" xmlns:a16="http://schemas.microsoft.com/office/drawing/2014/main" id="{00000000-0008-0000-0600-0000A9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a:extLst>
            <a:ext uri="{FF2B5EF4-FFF2-40B4-BE49-F238E27FC236}">
              <a16:creationId xmlns="" xmlns:a16="http://schemas.microsoft.com/office/drawing/2014/main" id="{00000000-0008-0000-0600-0000AB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90528</xdr:rowOff>
    </xdr:from>
    <xdr:to>
      <xdr:col>85</xdr:col>
      <xdr:colOff>127000</xdr:colOff>
      <xdr:row>98</xdr:row>
      <xdr:rowOff>126098</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5481300" y="16892628"/>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6" name="積立金平均値テキスト">
          <a:extLst>
            <a:ext uri="{FF2B5EF4-FFF2-40B4-BE49-F238E27FC236}">
              <a16:creationId xmlns="" xmlns:a16="http://schemas.microsoft.com/office/drawing/2014/main" id="{00000000-0008-0000-0600-0000AE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90528</xdr:rowOff>
    </xdr:from>
    <xdr:to>
      <xdr:col>81</xdr:col>
      <xdr:colOff>50800</xdr:colOff>
      <xdr:row>98</xdr:row>
      <xdr:rowOff>167864</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4592300" y="16892628"/>
          <a:ext cx="889000" cy="7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78290</xdr:rowOff>
    </xdr:from>
    <xdr:to>
      <xdr:col>76</xdr:col>
      <xdr:colOff>114300</xdr:colOff>
      <xdr:row>98</xdr:row>
      <xdr:rowOff>167864</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a:off x="13703300" y="16880390"/>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75261</xdr:rowOff>
    </xdr:from>
    <xdr:to>
      <xdr:col>76</xdr:col>
      <xdr:colOff>165100</xdr:colOff>
      <xdr:row>98</xdr:row>
      <xdr:rowOff>5411</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4541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21938</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325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52870</xdr:rowOff>
    </xdr:from>
    <xdr:to>
      <xdr:col>71</xdr:col>
      <xdr:colOff>177800</xdr:colOff>
      <xdr:row>98</xdr:row>
      <xdr:rowOff>78290</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2814300" y="16854970"/>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3442</xdr:rowOff>
    </xdr:from>
    <xdr:to>
      <xdr:col>72</xdr:col>
      <xdr:colOff>38100</xdr:colOff>
      <xdr:row>97</xdr:row>
      <xdr:rowOff>105042</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3652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121569</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436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84336</xdr:rowOff>
    </xdr:from>
    <xdr:to>
      <xdr:col>67</xdr:col>
      <xdr:colOff>101600</xdr:colOff>
      <xdr:row>98</xdr:row>
      <xdr:rowOff>14486</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2763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31013</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547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75298</xdr:rowOff>
    </xdr:from>
    <xdr:to>
      <xdr:col>85</xdr:col>
      <xdr:colOff>177800</xdr:colOff>
      <xdr:row>99</xdr:row>
      <xdr:rowOff>5448</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6268700" y="168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161675</xdr:rowOff>
    </xdr:from>
    <xdr:ext cx="534377" cy="259045"/>
    <xdr:sp macro="" textlink="">
      <xdr:nvSpPr>
        <xdr:cNvPr id="705" name="積立金該当値テキスト">
          <a:extLst>
            <a:ext uri="{FF2B5EF4-FFF2-40B4-BE49-F238E27FC236}">
              <a16:creationId xmlns="" xmlns:a16="http://schemas.microsoft.com/office/drawing/2014/main" id="{00000000-0008-0000-0600-0000C1020000}"/>
            </a:ext>
          </a:extLst>
        </xdr:cNvPr>
        <xdr:cNvSpPr txBox="1"/>
      </xdr:nvSpPr>
      <xdr:spPr>
        <a:xfrm>
          <a:off x="16370300" y="167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39728</xdr:rowOff>
    </xdr:from>
    <xdr:to>
      <xdr:col>81</xdr:col>
      <xdr:colOff>101600</xdr:colOff>
      <xdr:row>98</xdr:row>
      <xdr:rowOff>141328</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5430500" y="168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132455</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5214111" y="1693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117064</xdr:rowOff>
    </xdr:from>
    <xdr:to>
      <xdr:col>76</xdr:col>
      <xdr:colOff>165100</xdr:colOff>
      <xdr:row>99</xdr:row>
      <xdr:rowOff>47214</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4541500" y="169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38341</xdr:rowOff>
    </xdr:from>
    <xdr:ext cx="469744"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4357428" y="170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27490</xdr:rowOff>
    </xdr:from>
    <xdr:to>
      <xdr:col>72</xdr:col>
      <xdr:colOff>38100</xdr:colOff>
      <xdr:row>98</xdr:row>
      <xdr:rowOff>129090</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3652500" y="168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120217</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3436111" y="169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2070</xdr:rowOff>
    </xdr:from>
    <xdr:to>
      <xdr:col>67</xdr:col>
      <xdr:colOff>101600</xdr:colOff>
      <xdr:row>98</xdr:row>
      <xdr:rowOff>103670</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27635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94797</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2547111" y="168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a:extLst>
            <a:ext uri="{FF2B5EF4-FFF2-40B4-BE49-F238E27FC236}">
              <a16:creationId xmlns="" xmlns:a16="http://schemas.microsoft.com/office/drawing/2014/main" id="{00000000-0008-0000-0600-0000E6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5" name="投資及び出資金平均値テキスト">
          <a:extLst>
            <a:ext uri="{FF2B5EF4-FFF2-40B4-BE49-F238E27FC236}">
              <a16:creationId xmlns="" xmlns:a16="http://schemas.microsoft.com/office/drawing/2014/main" id="{00000000-0008-0000-0600-0000E9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69273</xdr:rowOff>
    </xdr:from>
    <xdr:to>
      <xdr:col>107</xdr:col>
      <xdr:colOff>101600</xdr:colOff>
      <xdr:row>38</xdr:row>
      <xdr:rowOff>170873</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20383500" y="65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15950</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199428" y="63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106012</xdr:rowOff>
    </xdr:from>
    <xdr:to>
      <xdr:col>102</xdr:col>
      <xdr:colOff>165100</xdr:colOff>
      <xdr:row>39</xdr:row>
      <xdr:rowOff>36162</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9494500" y="662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52690</xdr:rowOff>
    </xdr:from>
    <xdr:ext cx="469744"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10428" y="639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124039</xdr:rowOff>
    </xdr:from>
    <xdr:to>
      <xdr:col>98</xdr:col>
      <xdr:colOff>38100</xdr:colOff>
      <xdr:row>39</xdr:row>
      <xdr:rowOff>54189</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8605500" y="663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70716</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21428" y="641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a:extLst>
            <a:ext uri="{FF2B5EF4-FFF2-40B4-BE49-F238E27FC236}">
              <a16:creationId xmlns="" xmlns:a16="http://schemas.microsoft.com/office/drawing/2014/main" id="{00000000-0008-0000-0600-00001D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134671</xdr:rowOff>
    </xdr:from>
    <xdr:to>
      <xdr:col>116</xdr:col>
      <xdr:colOff>63500</xdr:colOff>
      <xdr:row>58</xdr:row>
      <xdr:rowOff>137643</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1323300" y="10078771"/>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a:extLst>
            <a:ext uri="{FF2B5EF4-FFF2-40B4-BE49-F238E27FC236}">
              <a16:creationId xmlns="" xmlns:a16="http://schemas.microsoft.com/office/drawing/2014/main" id="{00000000-0008-0000-0600-000020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134076</xdr:rowOff>
    </xdr:from>
    <xdr:to>
      <xdr:col>111</xdr:col>
      <xdr:colOff>177800</xdr:colOff>
      <xdr:row>58</xdr:row>
      <xdr:rowOff>134671</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20434300" y="1007817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132751</xdr:rowOff>
    </xdr:from>
    <xdr:to>
      <xdr:col>107</xdr:col>
      <xdr:colOff>50800</xdr:colOff>
      <xdr:row>58</xdr:row>
      <xdr:rowOff>134076</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a:off x="19545300" y="10076851"/>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114274</xdr:rowOff>
    </xdr:from>
    <xdr:to>
      <xdr:col>107</xdr:col>
      <xdr:colOff>101600</xdr:colOff>
      <xdr:row>58</xdr:row>
      <xdr:rowOff>44424</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20383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60951</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199428" y="966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132751</xdr:rowOff>
    </xdr:from>
    <xdr:to>
      <xdr:col>102</xdr:col>
      <xdr:colOff>114300</xdr:colOff>
      <xdr:row>58</xdr:row>
      <xdr:rowOff>134534</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flipV="1">
          <a:off x="18656300" y="1007685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143352</xdr:rowOff>
    </xdr:from>
    <xdr:to>
      <xdr:col>102</xdr:col>
      <xdr:colOff>165100</xdr:colOff>
      <xdr:row>58</xdr:row>
      <xdr:rowOff>73502</xdr:rowOff>
    </xdr:to>
    <xdr:sp macro="" textlink="">
      <xdr:nvSpPr>
        <xdr:cNvPr id="809" name="フローチャート: 判断 808">
          <a:extLst>
            <a:ext uri="{FF2B5EF4-FFF2-40B4-BE49-F238E27FC236}">
              <a16:creationId xmlns="" xmlns:a16="http://schemas.microsoft.com/office/drawing/2014/main" id="{00000000-0008-0000-0600-000029030000}"/>
            </a:ext>
          </a:extLst>
        </xdr:cNvPr>
        <xdr:cNvSpPr/>
      </xdr:nvSpPr>
      <xdr:spPr>
        <a:xfrm>
          <a:off x="19494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90029</xdr:rowOff>
    </xdr:from>
    <xdr:ext cx="469744"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10428" y="96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108879</xdr:rowOff>
    </xdr:from>
    <xdr:to>
      <xdr:col>98</xdr:col>
      <xdr:colOff>38100</xdr:colOff>
      <xdr:row>58</xdr:row>
      <xdr:rowOff>39029</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86055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55556</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21428" y="965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86843</xdr:rowOff>
    </xdr:from>
    <xdr:to>
      <xdr:col>116</xdr:col>
      <xdr:colOff>114300</xdr:colOff>
      <xdr:row>59</xdr:row>
      <xdr:rowOff>16993</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2110700" y="100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1770</xdr:rowOff>
    </xdr:from>
    <xdr:ext cx="313932" cy="259045"/>
    <xdr:sp macro="" textlink="">
      <xdr:nvSpPr>
        <xdr:cNvPr id="819" name="貸付金該当値テキスト">
          <a:extLst>
            <a:ext uri="{FF2B5EF4-FFF2-40B4-BE49-F238E27FC236}">
              <a16:creationId xmlns="" xmlns:a16="http://schemas.microsoft.com/office/drawing/2014/main" id="{00000000-0008-0000-0600-000033030000}"/>
            </a:ext>
          </a:extLst>
        </xdr:cNvPr>
        <xdr:cNvSpPr txBox="1"/>
      </xdr:nvSpPr>
      <xdr:spPr>
        <a:xfrm>
          <a:off x="22212300" y="9945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83871</xdr:rowOff>
    </xdr:from>
    <xdr:to>
      <xdr:col>112</xdr:col>
      <xdr:colOff>38100</xdr:colOff>
      <xdr:row>59</xdr:row>
      <xdr:rowOff>14021</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1272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5148</xdr:rowOff>
    </xdr:from>
    <xdr:ext cx="378565"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21134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83276</xdr:rowOff>
    </xdr:from>
    <xdr:to>
      <xdr:col>107</xdr:col>
      <xdr:colOff>101600</xdr:colOff>
      <xdr:row>59</xdr:row>
      <xdr:rowOff>13426</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0383500" y="100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4553</xdr:rowOff>
    </xdr:from>
    <xdr:ext cx="378565"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0245017" y="1012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81951</xdr:rowOff>
    </xdr:from>
    <xdr:to>
      <xdr:col>102</xdr:col>
      <xdr:colOff>165100</xdr:colOff>
      <xdr:row>59</xdr:row>
      <xdr:rowOff>12101</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19494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3228</xdr:rowOff>
    </xdr:from>
    <xdr:ext cx="378565"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9356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83734</xdr:rowOff>
    </xdr:from>
    <xdr:to>
      <xdr:col>98</xdr:col>
      <xdr:colOff>38100</xdr:colOff>
      <xdr:row>59</xdr:row>
      <xdr:rowOff>13884</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8605500" y="100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5011</xdr:rowOff>
    </xdr:from>
    <xdr:ext cx="378565"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467017" y="1012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a:extLst>
            <a:ext uri="{FF2B5EF4-FFF2-40B4-BE49-F238E27FC236}">
              <a16:creationId xmlns="" xmlns:a16="http://schemas.microsoft.com/office/drawing/2014/main" id="{00000000-0008-0000-0600-000057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a:extLst>
            <a:ext uri="{FF2B5EF4-FFF2-40B4-BE49-F238E27FC236}">
              <a16:creationId xmlns="" xmlns:a16="http://schemas.microsoft.com/office/drawing/2014/main" id="{00000000-0008-0000-0600-000059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48375</xdr:rowOff>
    </xdr:from>
    <xdr:to>
      <xdr:col>116</xdr:col>
      <xdr:colOff>63500</xdr:colOff>
      <xdr:row>75</xdr:row>
      <xdr:rowOff>112758</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1323300" y="12907125"/>
          <a:ext cx="838200" cy="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60" name="繰出金平均値テキスト">
          <a:extLst>
            <a:ext uri="{FF2B5EF4-FFF2-40B4-BE49-F238E27FC236}">
              <a16:creationId xmlns="" xmlns:a16="http://schemas.microsoft.com/office/drawing/2014/main" id="{00000000-0008-0000-0600-00005C030000}"/>
            </a:ext>
          </a:extLst>
        </xdr:cNvPr>
        <xdr:cNvSpPr txBox="1"/>
      </xdr:nvSpPr>
      <xdr:spPr>
        <a:xfrm>
          <a:off x="22212300" y="13075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165467</xdr:rowOff>
    </xdr:from>
    <xdr:to>
      <xdr:col>111</xdr:col>
      <xdr:colOff>177800</xdr:colOff>
      <xdr:row>75</xdr:row>
      <xdr:rowOff>112758</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20434300" y="12852767"/>
          <a:ext cx="889000" cy="1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148224</xdr:rowOff>
    </xdr:from>
    <xdr:to>
      <xdr:col>107</xdr:col>
      <xdr:colOff>50800</xdr:colOff>
      <xdr:row>74</xdr:row>
      <xdr:rowOff>165467</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9545300" y="12835524"/>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85030</xdr:rowOff>
    </xdr:from>
    <xdr:to>
      <xdr:col>107</xdr:col>
      <xdr:colOff>101600</xdr:colOff>
      <xdr:row>77</xdr:row>
      <xdr:rowOff>15180</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20383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6307</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167111" y="132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148224</xdr:rowOff>
    </xdr:from>
    <xdr:to>
      <xdr:col>102</xdr:col>
      <xdr:colOff>114300</xdr:colOff>
      <xdr:row>75</xdr:row>
      <xdr:rowOff>39329</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flipV="1">
          <a:off x="18656300" y="12835524"/>
          <a:ext cx="889000" cy="6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110764</xdr:rowOff>
    </xdr:from>
    <xdr:to>
      <xdr:col>102</xdr:col>
      <xdr:colOff>165100</xdr:colOff>
      <xdr:row>77</xdr:row>
      <xdr:rowOff>40914</xdr:rowOff>
    </xdr:to>
    <xdr:sp macro="" textlink="">
      <xdr:nvSpPr>
        <xdr:cNvPr id="869" name="フローチャート: 判断 868">
          <a:extLst>
            <a:ext uri="{FF2B5EF4-FFF2-40B4-BE49-F238E27FC236}">
              <a16:creationId xmlns="" xmlns:a16="http://schemas.microsoft.com/office/drawing/2014/main" id="{00000000-0008-0000-0600-000065030000}"/>
            </a:ext>
          </a:extLst>
        </xdr:cNvPr>
        <xdr:cNvSpPr/>
      </xdr:nvSpPr>
      <xdr:spPr>
        <a:xfrm>
          <a:off x="19494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32041</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278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124546</xdr:rowOff>
    </xdr:from>
    <xdr:to>
      <xdr:col>98</xdr:col>
      <xdr:colOff>38100</xdr:colOff>
      <xdr:row>77</xdr:row>
      <xdr:rowOff>54696</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8605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45823</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389111" y="132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169025</xdr:rowOff>
    </xdr:from>
    <xdr:to>
      <xdr:col>116</xdr:col>
      <xdr:colOff>114300</xdr:colOff>
      <xdr:row>75</xdr:row>
      <xdr:rowOff>99175</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22110700" y="128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20452</xdr:rowOff>
    </xdr:from>
    <xdr:ext cx="534377" cy="259045"/>
    <xdr:sp macro="" textlink="">
      <xdr:nvSpPr>
        <xdr:cNvPr id="879" name="繰出金該当値テキスト">
          <a:extLst>
            <a:ext uri="{FF2B5EF4-FFF2-40B4-BE49-F238E27FC236}">
              <a16:creationId xmlns="" xmlns:a16="http://schemas.microsoft.com/office/drawing/2014/main" id="{00000000-0008-0000-0600-00006F030000}"/>
            </a:ext>
          </a:extLst>
        </xdr:cNvPr>
        <xdr:cNvSpPr txBox="1"/>
      </xdr:nvSpPr>
      <xdr:spPr>
        <a:xfrm>
          <a:off x="22212300" y="127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61958</xdr:rowOff>
    </xdr:from>
    <xdr:to>
      <xdr:col>112</xdr:col>
      <xdr:colOff>38100</xdr:colOff>
      <xdr:row>75</xdr:row>
      <xdr:rowOff>163559</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1272500" y="129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8635</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1056111" y="12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114667</xdr:rowOff>
    </xdr:from>
    <xdr:to>
      <xdr:col>107</xdr:col>
      <xdr:colOff>101600</xdr:colOff>
      <xdr:row>75</xdr:row>
      <xdr:rowOff>44817</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20383500" y="128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61344</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0167111" y="125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97424</xdr:rowOff>
    </xdr:from>
    <xdr:to>
      <xdr:col>102</xdr:col>
      <xdr:colOff>165100</xdr:colOff>
      <xdr:row>75</xdr:row>
      <xdr:rowOff>27574</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19494500" y="127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44101</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9278111" y="1255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159979</xdr:rowOff>
    </xdr:from>
    <xdr:to>
      <xdr:col>98</xdr:col>
      <xdr:colOff>38100</xdr:colOff>
      <xdr:row>75</xdr:row>
      <xdr:rowOff>90129</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8605500" y="1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106656</xdr:rowOff>
    </xdr:from>
    <xdr:ext cx="534377"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389111" y="12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年度歳出総決算額は住民一人当たり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1,141,230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円となり、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年度決算時（</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1,059,331</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円）と比較して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+81,899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円となった。</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新型コロナウイルスへの対応等により、歳出総額が前年度比</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+719,010</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千円となったことが主な要因である。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人件費につい</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て</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en-US" sz="1000" b="0" i="0" u="none" strike="noStrike" kern="0" cap="none" spc="0" normalizeH="0" baseline="0" noProof="0">
              <a:ln>
                <a:noFill/>
              </a:ln>
              <a:solidFill>
                <a:prstClr val="black"/>
              </a:solidFill>
              <a:effectLst/>
              <a:uLnTx/>
              <a:uFillTx/>
              <a:latin typeface="+mn-lt"/>
              <a:ea typeface="+mn-ea"/>
              <a:cs typeface="+mn-cs"/>
            </a:rPr>
            <a:t>一般職員の増加及び新型コロナウイルスワクチン接種等による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会計年度任用職員の増により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8.8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147,307</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円となった。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全国・県平均及び類似団体と比較すると高い水準を示している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が、広大な面積を保有する本町において行政サービスを維持するためには職員を削減することは難しく、今後人件費の大幅な削減は見込めない</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また、災害復旧事業については、平成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及びそれ以降継続して発生する各種災害等により全国・県平均を大きく上回っている状況が続いている。維持補修費については、全国・県平均及び類似団体と比較すると低い水準を示す状況が続いているが、公共施設等総合管理計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年度改定）及び</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個別施設計画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（令和元年度策定）に基づき、</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施設の集約化・複合化並びに長寿命化に努める。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13,966
13,868
544.67
17,378,409
15,938,424
888,275
7,748,030
8,417,089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48641</xdr:rowOff>
    </xdr:from>
    <xdr:to>
      <xdr:col>24</xdr:col>
      <xdr:colOff>63500</xdr:colOff>
      <xdr:row>36</xdr:row>
      <xdr:rowOff>114554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220841"/>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114554</xdr:rowOff>
    </xdr:from>
    <xdr:to>
      <xdr:col>19</xdr:col>
      <xdr:colOff>177800</xdr:colOff>
      <xdr:row>36</xdr:row>
      <xdr:rowOff>144653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28675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144653</xdr:rowOff>
    </xdr:from>
    <xdr:to>
      <xdr:col>15</xdr:col>
      <xdr:colOff>50800</xdr:colOff>
      <xdr:row>37</xdr:row>
      <xdr:rowOff>36830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316853"/>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135763</xdr:rowOff>
    </xdr:from>
    <xdr:to>
      <xdr:col>15</xdr:col>
      <xdr:colOff>101600</xdr:colOff>
      <xdr:row>37</xdr:row>
      <xdr:rowOff>65913</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57040</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36830</xdr:rowOff>
    </xdr:from>
    <xdr:to>
      <xdr:col>10</xdr:col>
      <xdr:colOff>114300</xdr:colOff>
      <xdr:row>38</xdr:row>
      <xdr:rowOff>28829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380480"/>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129667</xdr:rowOff>
    </xdr:from>
    <xdr:to>
      <xdr:col>10</xdr:col>
      <xdr:colOff>165100</xdr:colOff>
      <xdr:row>37</xdr:row>
      <xdr:rowOff>59817</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30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76344</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165862</xdr:rowOff>
    </xdr:from>
    <xdr:to>
      <xdr:col>6</xdr:col>
      <xdr:colOff>38100</xdr:colOff>
      <xdr:row>37</xdr:row>
      <xdr:rowOff>96012</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112539</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1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169291</xdr:rowOff>
    </xdr:from>
    <xdr:to>
      <xdr:col>24</xdr:col>
      <xdr:colOff>114300</xdr:colOff>
      <xdr:row>36</xdr:row>
      <xdr:rowOff>99441</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147718</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63754</xdr:rowOff>
    </xdr:from>
    <xdr:to>
      <xdr:col>20</xdr:col>
      <xdr:colOff>38100</xdr:colOff>
      <xdr:row>36</xdr:row>
      <xdr:rowOff>165354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156481</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93853</xdr:rowOff>
    </xdr:from>
    <xdr:to>
      <xdr:col>15</xdr:col>
      <xdr:colOff>101600</xdr:colOff>
      <xdr:row>37</xdr:row>
      <xdr:rowOff>24003</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40530</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04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157480</xdr:rowOff>
    </xdr:from>
    <xdr:to>
      <xdr:col>10</xdr:col>
      <xdr:colOff>165100</xdr:colOff>
      <xdr:row>37</xdr:row>
      <xdr:rowOff>87630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149479</xdr:rowOff>
    </xdr:from>
    <xdr:to>
      <xdr:col>6</xdr:col>
      <xdr:colOff>38100</xdr:colOff>
      <xdr:row>38</xdr:row>
      <xdr:rowOff>79629</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70756</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5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 xmlns:a16="http://schemas.microsoft.com/office/drawing/2014/main"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 xmlns:a16="http://schemas.microsoft.com/office/drawing/2014/main"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4814</xdr:rowOff>
    </xdr:from>
    <xdr:to>
      <xdr:col>24</xdr:col>
      <xdr:colOff>63500</xdr:colOff>
      <xdr:row>58</xdr:row>
      <xdr:rowOff>3969</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3797300" y="9263114"/>
          <a:ext cx="838200" cy="68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72007</xdr:rowOff>
    </xdr:from>
    <xdr:ext cx="599010" cy="259045"/>
    <xdr:sp macro="" textlink="">
      <xdr:nvSpPr>
        <xdr:cNvPr id="116" name="総務費平均値テキスト">
          <a:extLst>
            <a:ext uri="{FF2B5EF4-FFF2-40B4-BE49-F238E27FC236}">
              <a16:creationId xmlns="" xmlns:a16="http://schemas.microsoft.com/office/drawing/2014/main" id="{00000000-0008-0000-0700-000074000000}"/>
            </a:ext>
          </a:extLst>
        </xdr:cNvPr>
        <xdr:cNvSpPr txBox="1"/>
      </xdr:nvSpPr>
      <xdr:spPr>
        <a:xfrm>
          <a:off x="4686300" y="9501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 xmlns:a16="http://schemas.microsoft.com/office/drawing/2014/main"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4814</xdr:rowOff>
    </xdr:from>
    <xdr:to>
      <xdr:col>19</xdr:col>
      <xdr:colOff>177800</xdr:colOff>
      <xdr:row>58</xdr:row>
      <xdr:rowOff>46728</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2908300" y="9263114"/>
          <a:ext cx="889000" cy="72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71616</xdr:rowOff>
    </xdr:from>
    <xdr:ext cx="599010" cy="259045"/>
    <xdr:sp macro="" textlink="">
      <xdr:nvSpPr>
        <xdr:cNvPr id="120" name="テキスト ボックス 119">
          <a:extLst>
            <a:ext uri="{FF2B5EF4-FFF2-40B4-BE49-F238E27FC236}">
              <a16:creationId xmlns="" xmlns:a16="http://schemas.microsoft.com/office/drawing/2014/main" id="{00000000-0008-0000-0700-000078000000}"/>
            </a:ext>
          </a:extLst>
        </xdr:cNvPr>
        <xdr:cNvSpPr txBox="1"/>
      </xdr:nvSpPr>
      <xdr:spPr>
        <a:xfrm>
          <a:off x="3497795" y="898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91014</xdr:rowOff>
    </xdr:from>
    <xdr:to>
      <xdr:col>15</xdr:col>
      <xdr:colOff>50800</xdr:colOff>
      <xdr:row>58</xdr:row>
      <xdr:rowOff>46728</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019300" y="9863664"/>
          <a:ext cx="889000" cy="1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85506</xdr:rowOff>
    </xdr:from>
    <xdr:to>
      <xdr:col>15</xdr:col>
      <xdr:colOff>101600</xdr:colOff>
      <xdr:row>58</xdr:row>
      <xdr:rowOff>15656</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2857500" y="985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32183</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608795" y="96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88299</xdr:rowOff>
    </xdr:from>
    <xdr:to>
      <xdr:col>10</xdr:col>
      <xdr:colOff>114300</xdr:colOff>
      <xdr:row>57</xdr:row>
      <xdr:rowOff>91014</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1130300" y="9860949"/>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136358</xdr:rowOff>
    </xdr:from>
    <xdr:to>
      <xdr:col>10</xdr:col>
      <xdr:colOff>165100</xdr:colOff>
      <xdr:row>58</xdr:row>
      <xdr:rowOff>66508</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1968500" y="990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57635</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1719795" y="1000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146473</xdr:rowOff>
    </xdr:from>
    <xdr:to>
      <xdr:col>6</xdr:col>
      <xdr:colOff>38100</xdr:colOff>
      <xdr:row>58</xdr:row>
      <xdr:rowOff>76623</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079500" y="991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67750</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863111" y="100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124619</xdr:rowOff>
    </xdr:from>
    <xdr:to>
      <xdr:col>24</xdr:col>
      <xdr:colOff>114300</xdr:colOff>
      <xdr:row>58</xdr:row>
      <xdr:rowOff>54769</xdr:rowOff>
    </xdr:to>
    <xdr:sp macro="" textlink="">
      <xdr:nvSpPr>
        <xdr:cNvPr id="134" name="楕円 133">
          <a:extLst>
            <a:ext uri="{FF2B5EF4-FFF2-40B4-BE49-F238E27FC236}">
              <a16:creationId xmlns="" xmlns:a16="http://schemas.microsoft.com/office/drawing/2014/main" id="{00000000-0008-0000-0700-000086000000}"/>
            </a:ext>
          </a:extLst>
        </xdr:cNvPr>
        <xdr:cNvSpPr/>
      </xdr:nvSpPr>
      <xdr:spPr>
        <a:xfrm>
          <a:off x="4584700" y="98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103046</xdr:rowOff>
    </xdr:from>
    <xdr:ext cx="599010" cy="259045"/>
    <xdr:sp macro="" textlink="">
      <xdr:nvSpPr>
        <xdr:cNvPr id="135" name="総務費該当値テキスト">
          <a:extLst>
            <a:ext uri="{FF2B5EF4-FFF2-40B4-BE49-F238E27FC236}">
              <a16:creationId xmlns="" xmlns:a16="http://schemas.microsoft.com/office/drawing/2014/main" id="{00000000-0008-0000-0700-000087000000}"/>
            </a:ext>
          </a:extLst>
        </xdr:cNvPr>
        <xdr:cNvSpPr txBox="1"/>
      </xdr:nvSpPr>
      <xdr:spPr>
        <a:xfrm>
          <a:off x="4686300" y="987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125464</xdr:rowOff>
    </xdr:from>
    <xdr:to>
      <xdr:col>20</xdr:col>
      <xdr:colOff>38100</xdr:colOff>
      <xdr:row>54</xdr:row>
      <xdr:rowOff>55614</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3746500" y="92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46741</xdr:rowOff>
    </xdr:from>
    <xdr:ext cx="59901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497795" y="930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167378</xdr:rowOff>
    </xdr:from>
    <xdr:to>
      <xdr:col>15</xdr:col>
      <xdr:colOff>101600</xdr:colOff>
      <xdr:row>58</xdr:row>
      <xdr:rowOff>97528</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2857500" y="994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88655</xdr:rowOff>
    </xdr:from>
    <xdr:ext cx="534377"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641111" y="1003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40214</xdr:rowOff>
    </xdr:from>
    <xdr:to>
      <xdr:col>10</xdr:col>
      <xdr:colOff>165100</xdr:colOff>
      <xdr:row>57</xdr:row>
      <xdr:rowOff>141814</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1968500" y="98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158341</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1719795" y="958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37499</xdr:rowOff>
    </xdr:from>
    <xdr:to>
      <xdr:col>6</xdr:col>
      <xdr:colOff>38100</xdr:colOff>
      <xdr:row>57</xdr:row>
      <xdr:rowOff>139099</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079500" y="98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155626</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830795" y="95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 xmlns:a16="http://schemas.microsoft.com/office/drawing/2014/main" id="{00000000-0008-0000-0700-0000AB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 xmlns:a16="http://schemas.microsoft.com/office/drawing/2014/main" id="{00000000-0008-0000-0700-0000AD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19750</xdr:rowOff>
    </xdr:from>
    <xdr:to>
      <xdr:col>24</xdr:col>
      <xdr:colOff>63500</xdr:colOff>
      <xdr:row>73</xdr:row>
      <xdr:rowOff>54901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3797300" y="12192700"/>
          <a:ext cx="838200" cy="3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6" name="民生費平均値テキスト">
          <a:extLst>
            <a:ext uri="{FF2B5EF4-FFF2-40B4-BE49-F238E27FC236}">
              <a16:creationId xmlns="" xmlns:a16="http://schemas.microsoft.com/office/drawing/2014/main" id="{00000000-0008-0000-0700-0000B0000000}"/>
            </a:ext>
          </a:extLst>
        </xdr:cNvPr>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54901</xdr:rowOff>
    </xdr:from>
    <xdr:to>
      <xdr:col>19</xdr:col>
      <xdr:colOff>177800</xdr:colOff>
      <xdr:row>74</xdr:row>
      <xdr:rowOff>5338</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908300" y="12570751"/>
          <a:ext cx="8890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5338</xdr:rowOff>
    </xdr:from>
    <xdr:to>
      <xdr:col>15</xdr:col>
      <xdr:colOff>50800</xdr:colOff>
      <xdr:row>74</xdr:row>
      <xdr:rowOff>42022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019300" y="12692638"/>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8280</xdr:rowOff>
    </xdr:from>
    <xdr:to>
      <xdr:col>15</xdr:col>
      <xdr:colOff>101600</xdr:colOff>
      <xdr:row>76</xdr:row>
      <xdr:rowOff>109880</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2857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101007</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2608795" y="131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114129</xdr:rowOff>
    </xdr:from>
    <xdr:to>
      <xdr:col>10</xdr:col>
      <xdr:colOff>114300</xdr:colOff>
      <xdr:row>74</xdr:row>
      <xdr:rowOff>42022</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1130300" y="12629979"/>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66475</xdr:rowOff>
    </xdr:from>
    <xdr:to>
      <xdr:col>10</xdr:col>
      <xdr:colOff>165100</xdr:colOff>
      <xdr:row>76</xdr:row>
      <xdr:rowOff>168075</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1968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159202</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1719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46642</xdr:rowOff>
    </xdr:from>
    <xdr:to>
      <xdr:col>6</xdr:col>
      <xdr:colOff>38100</xdr:colOff>
      <xdr:row>76</xdr:row>
      <xdr:rowOff>148242</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079500" y="13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139369</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830795" y="131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140400</xdr:rowOff>
    </xdr:from>
    <xdr:to>
      <xdr:col>24</xdr:col>
      <xdr:colOff>114300</xdr:colOff>
      <xdr:row>71</xdr:row>
      <xdr:rowOff>70550</xdr:rowOff>
    </xdr:to>
    <xdr:sp macro="" textlink="">
      <xdr:nvSpPr>
        <xdr:cNvPr id="194" name="楕円 193">
          <a:extLst>
            <a:ext uri="{FF2B5EF4-FFF2-40B4-BE49-F238E27FC236}">
              <a16:creationId xmlns="" xmlns:a16="http://schemas.microsoft.com/office/drawing/2014/main" id="{00000000-0008-0000-0700-0000C2000000}"/>
            </a:ext>
          </a:extLst>
        </xdr:cNvPr>
        <xdr:cNvSpPr/>
      </xdr:nvSpPr>
      <xdr:spPr>
        <a:xfrm>
          <a:off x="4584700" y="121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163277</xdr:rowOff>
    </xdr:from>
    <xdr:ext cx="599010" cy="259045"/>
    <xdr:sp macro="" textlink="">
      <xdr:nvSpPr>
        <xdr:cNvPr id="195" name="民生費該当値テキスト">
          <a:extLst>
            <a:ext uri="{FF2B5EF4-FFF2-40B4-BE49-F238E27FC236}">
              <a16:creationId xmlns="" xmlns:a16="http://schemas.microsoft.com/office/drawing/2014/main" id="{00000000-0008-0000-0700-0000C3000000}"/>
            </a:ext>
          </a:extLst>
        </xdr:cNvPr>
        <xdr:cNvSpPr txBox="1"/>
      </xdr:nvSpPr>
      <xdr:spPr>
        <a:xfrm>
          <a:off x="4686300" y="119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4101</xdr:rowOff>
    </xdr:from>
    <xdr:to>
      <xdr:col>20</xdr:col>
      <xdr:colOff>38100</xdr:colOff>
      <xdr:row>73</xdr:row>
      <xdr:rowOff>105701</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3746500" y="125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122228</xdr:rowOff>
    </xdr:from>
    <xdr:ext cx="59901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497795" y="1229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125988</xdr:rowOff>
    </xdr:from>
    <xdr:to>
      <xdr:col>15</xdr:col>
      <xdr:colOff>101600</xdr:colOff>
      <xdr:row>74</xdr:row>
      <xdr:rowOff>56138</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2857500" y="126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72665</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608795" y="1241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162672</xdr:rowOff>
    </xdr:from>
    <xdr:to>
      <xdr:col>10</xdr:col>
      <xdr:colOff>165100</xdr:colOff>
      <xdr:row>74</xdr:row>
      <xdr:rowOff>92822</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1968500" y="126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109349</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1719795" y="1245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63329</xdr:rowOff>
    </xdr:from>
    <xdr:to>
      <xdr:col>6</xdr:col>
      <xdr:colOff>38100</xdr:colOff>
      <xdr:row>73</xdr:row>
      <xdr:rowOff>164929</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079500" y="12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10006</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830795" y="1235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 xmlns:a16="http://schemas.microsoft.com/office/drawing/2014/main" id="{00000000-0008-0000-0700-0000E0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 xmlns:a16="http://schemas.microsoft.com/office/drawing/2014/main" id="{00000000-0008-0000-0700-0000E2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8392</xdr:rowOff>
    </xdr:from>
    <xdr:to>
      <xdr:col>24</xdr:col>
      <xdr:colOff>63500</xdr:colOff>
      <xdr:row>95</xdr:row>
      <xdr:rowOff>139328</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3797300" y="16296142"/>
          <a:ext cx="838200" cy="1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29" name="衛生費平均値テキスト">
          <a:extLst>
            <a:ext uri="{FF2B5EF4-FFF2-40B4-BE49-F238E27FC236}">
              <a16:creationId xmlns="" xmlns:a16="http://schemas.microsoft.com/office/drawing/2014/main" id="{00000000-0008-0000-0700-0000E5000000}"/>
            </a:ext>
          </a:extLst>
        </xdr:cNvPr>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 xmlns:a16="http://schemas.microsoft.com/office/drawing/2014/main" id="{00000000-0008-0000-0700-0000E6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139328</xdr:rowOff>
    </xdr:from>
    <xdr:to>
      <xdr:col>19</xdr:col>
      <xdr:colOff>177800</xdr:colOff>
      <xdr:row>96</xdr:row>
      <xdr:rowOff>2386</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2908300" y="16427078"/>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 xmlns:a16="http://schemas.microsoft.com/office/drawing/2014/main" id="{00000000-0008-0000-0700-0000E8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3" name="テキスト ボックス 232">
          <a:extLst>
            <a:ext uri="{FF2B5EF4-FFF2-40B4-BE49-F238E27FC236}">
              <a16:creationId xmlns="" xmlns:a16="http://schemas.microsoft.com/office/drawing/2014/main" id="{00000000-0008-0000-0700-0000E9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161765</xdr:rowOff>
    </xdr:from>
    <xdr:to>
      <xdr:col>15</xdr:col>
      <xdr:colOff>50800</xdr:colOff>
      <xdr:row>96</xdr:row>
      <xdr:rowOff>2386</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2019300" y="16449515"/>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133305</xdr:rowOff>
    </xdr:from>
    <xdr:to>
      <xdr:col>15</xdr:col>
      <xdr:colOff>101600</xdr:colOff>
      <xdr:row>96</xdr:row>
      <xdr:rowOff>63455</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2857500" y="1642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54582</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2641111" y="165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73892</xdr:rowOff>
    </xdr:from>
    <xdr:to>
      <xdr:col>10</xdr:col>
      <xdr:colOff>114300</xdr:colOff>
      <xdr:row>95</xdr:row>
      <xdr:rowOff>161765</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1130300" y="16361642"/>
          <a:ext cx="889000" cy="8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10347</xdr:rowOff>
    </xdr:from>
    <xdr:to>
      <xdr:col>10</xdr:col>
      <xdr:colOff>165100</xdr:colOff>
      <xdr:row>96</xdr:row>
      <xdr:rowOff>111947</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1968500" y="164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103074</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1752111" y="165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4147</xdr:rowOff>
    </xdr:from>
    <xdr:to>
      <xdr:col>6</xdr:col>
      <xdr:colOff>38100</xdr:colOff>
      <xdr:row>96</xdr:row>
      <xdr:rowOff>105747</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1079500" y="1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96874</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863111" y="165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129042</xdr:rowOff>
    </xdr:from>
    <xdr:to>
      <xdr:col>24</xdr:col>
      <xdr:colOff>114300</xdr:colOff>
      <xdr:row>95</xdr:row>
      <xdr:rowOff>59192</xdr:rowOff>
    </xdr:to>
    <xdr:sp macro="" textlink="">
      <xdr:nvSpPr>
        <xdr:cNvPr id="247" name="楕円 246">
          <a:extLst>
            <a:ext uri="{FF2B5EF4-FFF2-40B4-BE49-F238E27FC236}">
              <a16:creationId xmlns="" xmlns:a16="http://schemas.microsoft.com/office/drawing/2014/main" id="{00000000-0008-0000-0700-0000F7000000}"/>
            </a:ext>
          </a:extLst>
        </xdr:cNvPr>
        <xdr:cNvSpPr/>
      </xdr:nvSpPr>
      <xdr:spPr>
        <a:xfrm>
          <a:off x="4584700" y="1624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151919</xdr:rowOff>
    </xdr:from>
    <xdr:ext cx="534377" cy="259045"/>
    <xdr:sp macro="" textlink="">
      <xdr:nvSpPr>
        <xdr:cNvPr id="248" name="衛生費該当値テキスト">
          <a:extLst>
            <a:ext uri="{FF2B5EF4-FFF2-40B4-BE49-F238E27FC236}">
              <a16:creationId xmlns="" xmlns:a16="http://schemas.microsoft.com/office/drawing/2014/main" id="{00000000-0008-0000-0700-0000F8000000}"/>
            </a:ext>
          </a:extLst>
        </xdr:cNvPr>
        <xdr:cNvSpPr txBox="1"/>
      </xdr:nvSpPr>
      <xdr:spPr>
        <a:xfrm>
          <a:off x="4686300" y="160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88528</xdr:rowOff>
    </xdr:from>
    <xdr:to>
      <xdr:col>20</xdr:col>
      <xdr:colOff>38100</xdr:colOff>
      <xdr:row>96</xdr:row>
      <xdr:rowOff>18678</xdr:rowOff>
    </xdr:to>
    <xdr:sp macro="" textlink="">
      <xdr:nvSpPr>
        <xdr:cNvPr id="249" name="楕円 248">
          <a:extLst>
            <a:ext uri="{FF2B5EF4-FFF2-40B4-BE49-F238E27FC236}">
              <a16:creationId xmlns="" xmlns:a16="http://schemas.microsoft.com/office/drawing/2014/main" id="{00000000-0008-0000-0700-0000F9000000}"/>
            </a:ext>
          </a:extLst>
        </xdr:cNvPr>
        <xdr:cNvSpPr/>
      </xdr:nvSpPr>
      <xdr:spPr>
        <a:xfrm>
          <a:off x="3746500" y="163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9805</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530111" y="164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123036</xdr:rowOff>
    </xdr:from>
    <xdr:to>
      <xdr:col>15</xdr:col>
      <xdr:colOff>101600</xdr:colOff>
      <xdr:row>96</xdr:row>
      <xdr:rowOff>53186</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2857500" y="164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69713</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641111" y="161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110965</xdr:rowOff>
    </xdr:from>
    <xdr:to>
      <xdr:col>10</xdr:col>
      <xdr:colOff>165100</xdr:colOff>
      <xdr:row>96</xdr:row>
      <xdr:rowOff>41115</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1968500" y="163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57642</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752111" y="161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23092</xdr:rowOff>
    </xdr:from>
    <xdr:to>
      <xdr:col>6</xdr:col>
      <xdr:colOff>38100</xdr:colOff>
      <xdr:row>95</xdr:row>
      <xdr:rowOff>124692</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1079500" y="1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141219</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863111" y="1608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 xmlns:a16="http://schemas.microsoft.com/office/drawing/2014/main" id="{00000000-0008-0000-0700-000019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114554</xdr:rowOff>
    </xdr:from>
    <xdr:to>
      <xdr:col>55</xdr:col>
      <xdr:colOff>0</xdr:colOff>
      <xdr:row>38</xdr:row>
      <xdr:rowOff>115697</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flipV="1">
          <a:off x="9639300" y="662965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 xmlns:a16="http://schemas.microsoft.com/office/drawing/2014/main" id="{00000000-0008-0000-0700-00001C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 xmlns:a16="http://schemas.microsoft.com/office/drawing/2014/main" id="{00000000-0008-0000-0700-00001D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115697</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8750300" y="662736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 xmlns:a16="http://schemas.microsoft.com/office/drawing/2014/main" id="{00000000-0008-0000-0700-00001F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112268</xdr:rowOff>
    </xdr:from>
    <xdr:to>
      <xdr:col>45</xdr:col>
      <xdr:colOff>177800</xdr:colOff>
      <xdr:row>38</xdr:row>
      <xdr:rowOff>113411</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7861300" y="662736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171424</xdr:rowOff>
    </xdr:from>
    <xdr:to>
      <xdr:col>46</xdr:col>
      <xdr:colOff>38100</xdr:colOff>
      <xdr:row>38</xdr:row>
      <xdr:rowOff>101574</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8699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118101</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8561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113411</xdr:rowOff>
    </xdr:from>
    <xdr:to>
      <xdr:col>41</xdr:col>
      <xdr:colOff>50800</xdr:colOff>
      <xdr:row>38</xdr:row>
      <xdr:rowOff>114554</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flipV="1">
          <a:off x="6972300" y="66285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31293</xdr:rowOff>
    </xdr:from>
    <xdr:to>
      <xdr:col>41</xdr:col>
      <xdr:colOff>101600</xdr:colOff>
      <xdr:row>38</xdr:row>
      <xdr:rowOff>132893</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7810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149420</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7672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15291</xdr:rowOff>
    </xdr:from>
    <xdr:to>
      <xdr:col>36</xdr:col>
      <xdr:colOff>165100</xdr:colOff>
      <xdr:row>38</xdr:row>
      <xdr:rowOff>116891</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6921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133418</xdr:rowOff>
    </xdr:from>
    <xdr:ext cx="378565"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6783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63754</xdr:rowOff>
    </xdr:from>
    <xdr:to>
      <xdr:col>55</xdr:col>
      <xdr:colOff>50800</xdr:colOff>
      <xdr:row>38</xdr:row>
      <xdr:rowOff>165354</xdr:rowOff>
    </xdr:to>
    <xdr:sp macro="" textlink="">
      <xdr:nvSpPr>
        <xdr:cNvPr id="302" name="楕円 301">
          <a:extLst>
            <a:ext uri="{FF2B5EF4-FFF2-40B4-BE49-F238E27FC236}">
              <a16:creationId xmlns="" xmlns:a16="http://schemas.microsoft.com/office/drawing/2014/main" id="{00000000-0008-0000-0700-00002E010000}"/>
            </a:ext>
          </a:extLst>
        </xdr:cNvPr>
        <xdr:cNvSpPr/>
      </xdr:nvSpPr>
      <xdr:spPr>
        <a:xfrm>
          <a:off x="10426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150131</xdr:rowOff>
    </xdr:from>
    <xdr:ext cx="378565" cy="259045"/>
    <xdr:sp macro="" textlink="">
      <xdr:nvSpPr>
        <xdr:cNvPr id="303" name="労働費該当値テキスト">
          <a:extLst>
            <a:ext uri="{FF2B5EF4-FFF2-40B4-BE49-F238E27FC236}">
              <a16:creationId xmlns="" xmlns:a16="http://schemas.microsoft.com/office/drawing/2014/main" id="{00000000-0008-0000-0700-00002F010000}"/>
            </a:ext>
          </a:extLst>
        </xdr:cNvPr>
        <xdr:cNvSpPr txBox="1"/>
      </xdr:nvSpPr>
      <xdr:spPr>
        <a:xfrm>
          <a:off x="10528300" y="64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64897</xdr:rowOff>
    </xdr:from>
    <xdr:to>
      <xdr:col>50</xdr:col>
      <xdr:colOff>165100</xdr:colOff>
      <xdr:row>38</xdr:row>
      <xdr:rowOff>166497</xdr:rowOff>
    </xdr:to>
    <xdr:sp macro="" textlink="">
      <xdr:nvSpPr>
        <xdr:cNvPr id="304" name="楕円 303">
          <a:extLst>
            <a:ext uri="{FF2B5EF4-FFF2-40B4-BE49-F238E27FC236}">
              <a16:creationId xmlns="" xmlns:a16="http://schemas.microsoft.com/office/drawing/2014/main" id="{00000000-0008-0000-0700-000030010000}"/>
            </a:ext>
          </a:extLst>
        </xdr:cNvPr>
        <xdr:cNvSpPr/>
      </xdr:nvSpPr>
      <xdr:spPr>
        <a:xfrm>
          <a:off x="9588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157624</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50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61468</xdr:rowOff>
    </xdr:from>
    <xdr:to>
      <xdr:col>46</xdr:col>
      <xdr:colOff>38100</xdr:colOff>
      <xdr:row>38</xdr:row>
      <xdr:rowOff>163068</xdr:rowOff>
    </xdr:to>
    <xdr:sp macro="" textlink="">
      <xdr:nvSpPr>
        <xdr:cNvPr id="306" name="楕円 305">
          <a:extLst>
            <a:ext uri="{FF2B5EF4-FFF2-40B4-BE49-F238E27FC236}">
              <a16:creationId xmlns="" xmlns:a16="http://schemas.microsoft.com/office/drawing/2014/main" id="{00000000-0008-0000-0700-000032010000}"/>
            </a:ext>
          </a:extLst>
        </xdr:cNvPr>
        <xdr:cNvSpPr/>
      </xdr:nvSpPr>
      <xdr:spPr>
        <a:xfrm>
          <a:off x="8699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154195</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61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62611</xdr:rowOff>
    </xdr:from>
    <xdr:to>
      <xdr:col>41</xdr:col>
      <xdr:colOff>101600</xdr:colOff>
      <xdr:row>38</xdr:row>
      <xdr:rowOff>164211</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7810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155338</xdr:rowOff>
    </xdr:from>
    <xdr:ext cx="378565"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2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63754</xdr:rowOff>
    </xdr:from>
    <xdr:to>
      <xdr:col>36</xdr:col>
      <xdr:colOff>165100</xdr:colOff>
      <xdr:row>38</xdr:row>
      <xdr:rowOff>165354</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6921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156481</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783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 xmlns:a16="http://schemas.microsoft.com/office/drawing/2014/main" id="{00000000-0008-0000-0700-00004E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 xmlns:a16="http://schemas.microsoft.com/office/drawing/2014/main" id="{00000000-0008-0000-0700-000050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103266</xdr:rowOff>
    </xdr:from>
    <xdr:to>
      <xdr:col>55</xdr:col>
      <xdr:colOff>0</xdr:colOff>
      <xdr:row>56</xdr:row>
      <xdr:rowOff>74929</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9639300" y="9533016"/>
          <a:ext cx="838200" cy="1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39" name="農林水産業費平均値テキスト">
          <a:extLst>
            <a:ext uri="{FF2B5EF4-FFF2-40B4-BE49-F238E27FC236}">
              <a16:creationId xmlns="" xmlns:a16="http://schemas.microsoft.com/office/drawing/2014/main" id="{00000000-0008-0000-0700-000053010000}"/>
            </a:ext>
          </a:extLst>
        </xdr:cNvPr>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 xmlns:a16="http://schemas.microsoft.com/office/drawing/2014/main" id="{00000000-0008-0000-0700-000054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143019</xdr:rowOff>
    </xdr:from>
    <xdr:to>
      <xdr:col>50</xdr:col>
      <xdr:colOff>114300</xdr:colOff>
      <xdr:row>56</xdr:row>
      <xdr:rowOff>74929</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8750300" y="9572769"/>
          <a:ext cx="8890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 xmlns:a16="http://schemas.microsoft.com/office/drawing/2014/main" id="{00000000-0008-0000-0700-000056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143019</xdr:rowOff>
    </xdr:from>
    <xdr:to>
      <xdr:col>45</xdr:col>
      <xdr:colOff>177800</xdr:colOff>
      <xdr:row>55</xdr:row>
      <xdr:rowOff>152538</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7861300" y="9572769"/>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86267</xdr:rowOff>
    </xdr:from>
    <xdr:to>
      <xdr:col>46</xdr:col>
      <xdr:colOff>38100</xdr:colOff>
      <xdr:row>57</xdr:row>
      <xdr:rowOff>16417</xdr:rowOff>
    </xdr:to>
    <xdr:sp macro="" textlink="">
      <xdr:nvSpPr>
        <xdr:cNvPr id="345" name="フローチャート: 判断 344">
          <a:extLst>
            <a:ext uri="{FF2B5EF4-FFF2-40B4-BE49-F238E27FC236}">
              <a16:creationId xmlns="" xmlns:a16="http://schemas.microsoft.com/office/drawing/2014/main" id="{00000000-0008-0000-0700-000059010000}"/>
            </a:ext>
          </a:extLst>
        </xdr:cNvPr>
        <xdr:cNvSpPr/>
      </xdr:nvSpPr>
      <xdr:spPr>
        <a:xfrm>
          <a:off x="8699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7544</xdr:rowOff>
    </xdr:from>
    <xdr:ext cx="534377"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8483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29976</xdr:rowOff>
    </xdr:from>
    <xdr:to>
      <xdr:col>41</xdr:col>
      <xdr:colOff>50800</xdr:colOff>
      <xdr:row>55</xdr:row>
      <xdr:rowOff>152538</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6972300" y="9459726"/>
          <a:ext cx="889000" cy="1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107421</xdr:rowOff>
    </xdr:from>
    <xdr:to>
      <xdr:col>41</xdr:col>
      <xdr:colOff>101600</xdr:colOff>
      <xdr:row>57</xdr:row>
      <xdr:rowOff>37571</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7810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28698</xdr:rowOff>
    </xdr:from>
    <xdr:ext cx="534377" cy="259045"/>
    <xdr:sp macro="" textlink="">
      <xdr:nvSpPr>
        <xdr:cNvPr id="349" name="テキスト ボックス 348">
          <a:extLst>
            <a:ext uri="{FF2B5EF4-FFF2-40B4-BE49-F238E27FC236}">
              <a16:creationId xmlns="" xmlns:a16="http://schemas.microsoft.com/office/drawing/2014/main" id="{00000000-0008-0000-0700-00005D010000}"/>
            </a:ext>
          </a:extLst>
        </xdr:cNvPr>
        <xdr:cNvSpPr txBox="1"/>
      </xdr:nvSpPr>
      <xdr:spPr>
        <a:xfrm>
          <a:off x="7594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109949</xdr:rowOff>
    </xdr:from>
    <xdr:to>
      <xdr:col>36</xdr:col>
      <xdr:colOff>165100</xdr:colOff>
      <xdr:row>57</xdr:row>
      <xdr:rowOff>40099</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6921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31226</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6705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52466</xdr:rowOff>
    </xdr:from>
    <xdr:to>
      <xdr:col>55</xdr:col>
      <xdr:colOff>50800</xdr:colOff>
      <xdr:row>55</xdr:row>
      <xdr:rowOff>154066</xdr:rowOff>
    </xdr:to>
    <xdr:sp macro="" textlink="">
      <xdr:nvSpPr>
        <xdr:cNvPr id="357" name="楕円 356">
          <a:extLst>
            <a:ext uri="{FF2B5EF4-FFF2-40B4-BE49-F238E27FC236}">
              <a16:creationId xmlns="" xmlns:a16="http://schemas.microsoft.com/office/drawing/2014/main" id="{00000000-0008-0000-0700-000065010000}"/>
            </a:ext>
          </a:extLst>
        </xdr:cNvPr>
        <xdr:cNvSpPr/>
      </xdr:nvSpPr>
      <xdr:spPr>
        <a:xfrm>
          <a:off x="10426700" y="9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75343</xdr:rowOff>
    </xdr:from>
    <xdr:ext cx="599010" cy="259045"/>
    <xdr:sp macro="" textlink="">
      <xdr:nvSpPr>
        <xdr:cNvPr id="358" name="農林水産業費該当値テキスト">
          <a:extLst>
            <a:ext uri="{FF2B5EF4-FFF2-40B4-BE49-F238E27FC236}">
              <a16:creationId xmlns="" xmlns:a16="http://schemas.microsoft.com/office/drawing/2014/main" id="{00000000-0008-0000-0700-000066010000}"/>
            </a:ext>
          </a:extLst>
        </xdr:cNvPr>
        <xdr:cNvSpPr txBox="1"/>
      </xdr:nvSpPr>
      <xdr:spPr>
        <a:xfrm>
          <a:off x="10528300" y="933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24129</xdr:rowOff>
    </xdr:from>
    <xdr:to>
      <xdr:col>50</xdr:col>
      <xdr:colOff>165100</xdr:colOff>
      <xdr:row>56</xdr:row>
      <xdr:rowOff>125729</xdr:rowOff>
    </xdr:to>
    <xdr:sp macro="" textlink="">
      <xdr:nvSpPr>
        <xdr:cNvPr id="359" name="楕円 358">
          <a:extLst>
            <a:ext uri="{FF2B5EF4-FFF2-40B4-BE49-F238E27FC236}">
              <a16:creationId xmlns="" xmlns:a16="http://schemas.microsoft.com/office/drawing/2014/main" id="{00000000-0008-0000-0700-000067010000}"/>
            </a:ext>
          </a:extLst>
        </xdr:cNvPr>
        <xdr:cNvSpPr/>
      </xdr:nvSpPr>
      <xdr:spPr>
        <a:xfrm>
          <a:off x="9588500" y="96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142256</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372111" y="94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92219</xdr:rowOff>
    </xdr:from>
    <xdr:to>
      <xdr:col>46</xdr:col>
      <xdr:colOff>38100</xdr:colOff>
      <xdr:row>56</xdr:row>
      <xdr:rowOff>22369</xdr:rowOff>
    </xdr:to>
    <xdr:sp macro="" textlink="">
      <xdr:nvSpPr>
        <xdr:cNvPr id="361" name="楕円 360">
          <a:extLst>
            <a:ext uri="{FF2B5EF4-FFF2-40B4-BE49-F238E27FC236}">
              <a16:creationId xmlns="" xmlns:a16="http://schemas.microsoft.com/office/drawing/2014/main" id="{00000000-0008-0000-0700-000069010000}"/>
            </a:ext>
          </a:extLst>
        </xdr:cNvPr>
        <xdr:cNvSpPr/>
      </xdr:nvSpPr>
      <xdr:spPr>
        <a:xfrm>
          <a:off x="8699500" y="95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38896</xdr:rowOff>
    </xdr:from>
    <xdr:ext cx="59901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50795" y="929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101738</xdr:rowOff>
    </xdr:from>
    <xdr:to>
      <xdr:col>41</xdr:col>
      <xdr:colOff>101600</xdr:colOff>
      <xdr:row>56</xdr:row>
      <xdr:rowOff>31888</xdr:rowOff>
    </xdr:to>
    <xdr:sp macro="" textlink="">
      <xdr:nvSpPr>
        <xdr:cNvPr id="363" name="楕円 362">
          <a:extLst>
            <a:ext uri="{FF2B5EF4-FFF2-40B4-BE49-F238E27FC236}">
              <a16:creationId xmlns="" xmlns:a16="http://schemas.microsoft.com/office/drawing/2014/main" id="{00000000-0008-0000-0700-00006B010000}"/>
            </a:ext>
          </a:extLst>
        </xdr:cNvPr>
        <xdr:cNvSpPr/>
      </xdr:nvSpPr>
      <xdr:spPr>
        <a:xfrm>
          <a:off x="7810500" y="9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48415</xdr:rowOff>
    </xdr:from>
    <xdr:ext cx="59901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561795" y="930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150626</xdr:rowOff>
    </xdr:from>
    <xdr:to>
      <xdr:col>36</xdr:col>
      <xdr:colOff>165100</xdr:colOff>
      <xdr:row>55</xdr:row>
      <xdr:rowOff>80776</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6921500" y="94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97303</xdr:rowOff>
    </xdr:from>
    <xdr:ext cx="59901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672795" y="918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 xmlns:a16="http://schemas.microsoft.com/office/drawing/2014/main" id="{00000000-0008-0000-0700-000087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 xmlns:a16="http://schemas.microsoft.com/office/drawing/2014/main" id="{00000000-0008-0000-0700-000089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132792</xdr:rowOff>
    </xdr:from>
    <xdr:to>
      <xdr:col>55</xdr:col>
      <xdr:colOff>0</xdr:colOff>
      <xdr:row>78</xdr:row>
      <xdr:rowOff>24326</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9639300" y="13334442"/>
          <a:ext cx="838200" cy="6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132227</xdr:rowOff>
    </xdr:from>
    <xdr:ext cx="534377" cy="259045"/>
    <xdr:sp macro="" textlink="">
      <xdr:nvSpPr>
        <xdr:cNvPr id="396" name="商工費平均値テキスト">
          <a:extLst>
            <a:ext uri="{FF2B5EF4-FFF2-40B4-BE49-F238E27FC236}">
              <a16:creationId xmlns="" xmlns:a16="http://schemas.microsoft.com/office/drawing/2014/main" id="{00000000-0008-0000-0700-00008C010000}"/>
            </a:ext>
          </a:extLst>
        </xdr:cNvPr>
        <xdr:cNvSpPr txBox="1"/>
      </xdr:nvSpPr>
      <xdr:spPr>
        <a:xfrm>
          <a:off x="10528300" y="13333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 xmlns:a16="http://schemas.microsoft.com/office/drawing/2014/main" id="{00000000-0008-0000-0700-00008D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24326</xdr:rowOff>
    </xdr:from>
    <xdr:to>
      <xdr:col>50</xdr:col>
      <xdr:colOff>114300</xdr:colOff>
      <xdr:row>78</xdr:row>
      <xdr:rowOff>76344</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flipV="1">
          <a:off x="8750300" y="13397426"/>
          <a:ext cx="889000" cy="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 xmlns:a16="http://schemas.microsoft.com/office/drawing/2014/main" id="{00000000-0008-0000-0700-00008F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80712</xdr:rowOff>
    </xdr:from>
    <xdr:ext cx="534377"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9372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64937</xdr:rowOff>
    </xdr:from>
    <xdr:to>
      <xdr:col>45</xdr:col>
      <xdr:colOff>177800</xdr:colOff>
      <xdr:row>78</xdr:row>
      <xdr:rowOff>76344</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7861300" y="13438037"/>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75059</xdr:rowOff>
    </xdr:from>
    <xdr:to>
      <xdr:col>46</xdr:col>
      <xdr:colOff>38100</xdr:colOff>
      <xdr:row>79</xdr:row>
      <xdr:rowOff>5209</xdr:rowOff>
    </xdr:to>
    <xdr:sp macro="" textlink="">
      <xdr:nvSpPr>
        <xdr:cNvPr id="402" name="フローチャート: 判断 401">
          <a:extLst>
            <a:ext uri="{FF2B5EF4-FFF2-40B4-BE49-F238E27FC236}">
              <a16:creationId xmlns="" xmlns:a16="http://schemas.microsoft.com/office/drawing/2014/main" id="{00000000-0008-0000-0700-000092010000}"/>
            </a:ext>
          </a:extLst>
        </xdr:cNvPr>
        <xdr:cNvSpPr/>
      </xdr:nvSpPr>
      <xdr:spPr>
        <a:xfrm>
          <a:off x="8699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167786</xdr:rowOff>
    </xdr:from>
    <xdr:ext cx="534377"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8483111" y="135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64937</xdr:rowOff>
    </xdr:from>
    <xdr:to>
      <xdr:col>41</xdr:col>
      <xdr:colOff>50800</xdr:colOff>
      <xdr:row>78</xdr:row>
      <xdr:rowOff>104663</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6972300" y="13438037"/>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162075</xdr:rowOff>
    </xdr:from>
    <xdr:to>
      <xdr:col>41</xdr:col>
      <xdr:colOff>101600</xdr:colOff>
      <xdr:row>78</xdr:row>
      <xdr:rowOff>92225</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7810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108752</xdr:rowOff>
    </xdr:from>
    <xdr:ext cx="534377"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7594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49966</xdr:rowOff>
    </xdr:from>
    <xdr:to>
      <xdr:col>36</xdr:col>
      <xdr:colOff>165100</xdr:colOff>
      <xdr:row>78</xdr:row>
      <xdr:rowOff>151566</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69215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168093</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6705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81992</xdr:rowOff>
    </xdr:from>
    <xdr:to>
      <xdr:col>55</xdr:col>
      <xdr:colOff>50800</xdr:colOff>
      <xdr:row>78</xdr:row>
      <xdr:rowOff>12142</xdr:rowOff>
    </xdr:to>
    <xdr:sp macro="" textlink="">
      <xdr:nvSpPr>
        <xdr:cNvPr id="414" name="楕円 413">
          <a:extLst>
            <a:ext uri="{FF2B5EF4-FFF2-40B4-BE49-F238E27FC236}">
              <a16:creationId xmlns="" xmlns:a16="http://schemas.microsoft.com/office/drawing/2014/main" id="{00000000-0008-0000-0700-00009E010000}"/>
            </a:ext>
          </a:extLst>
        </xdr:cNvPr>
        <xdr:cNvSpPr/>
      </xdr:nvSpPr>
      <xdr:spPr>
        <a:xfrm>
          <a:off x="10426700" y="132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104869</xdr:rowOff>
    </xdr:from>
    <xdr:ext cx="534377" cy="259045"/>
    <xdr:sp macro="" textlink="">
      <xdr:nvSpPr>
        <xdr:cNvPr id="415" name="商工費該当値テキスト">
          <a:extLst>
            <a:ext uri="{FF2B5EF4-FFF2-40B4-BE49-F238E27FC236}">
              <a16:creationId xmlns="" xmlns:a16="http://schemas.microsoft.com/office/drawing/2014/main" id="{00000000-0008-0000-0700-00009F010000}"/>
            </a:ext>
          </a:extLst>
        </xdr:cNvPr>
        <xdr:cNvSpPr txBox="1"/>
      </xdr:nvSpPr>
      <xdr:spPr>
        <a:xfrm>
          <a:off x="10528300" y="131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144976</xdr:rowOff>
    </xdr:from>
    <xdr:to>
      <xdr:col>50</xdr:col>
      <xdr:colOff>165100</xdr:colOff>
      <xdr:row>78</xdr:row>
      <xdr:rowOff>75126</xdr:rowOff>
    </xdr:to>
    <xdr:sp macro="" textlink="">
      <xdr:nvSpPr>
        <xdr:cNvPr id="416" name="楕円 415">
          <a:extLst>
            <a:ext uri="{FF2B5EF4-FFF2-40B4-BE49-F238E27FC236}">
              <a16:creationId xmlns="" xmlns:a16="http://schemas.microsoft.com/office/drawing/2014/main" id="{00000000-0008-0000-0700-0000A0010000}"/>
            </a:ext>
          </a:extLst>
        </xdr:cNvPr>
        <xdr:cNvSpPr/>
      </xdr:nvSpPr>
      <xdr:spPr>
        <a:xfrm>
          <a:off x="9588500" y="133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91653</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372111" y="131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25544</xdr:rowOff>
    </xdr:from>
    <xdr:to>
      <xdr:col>46</xdr:col>
      <xdr:colOff>38100</xdr:colOff>
      <xdr:row>78</xdr:row>
      <xdr:rowOff>127144</xdr:rowOff>
    </xdr:to>
    <xdr:sp macro="" textlink="">
      <xdr:nvSpPr>
        <xdr:cNvPr id="418" name="楕円 417">
          <a:extLst>
            <a:ext uri="{FF2B5EF4-FFF2-40B4-BE49-F238E27FC236}">
              <a16:creationId xmlns="" xmlns:a16="http://schemas.microsoft.com/office/drawing/2014/main" id="{00000000-0008-0000-0700-0000A2010000}"/>
            </a:ext>
          </a:extLst>
        </xdr:cNvPr>
        <xdr:cNvSpPr/>
      </xdr:nvSpPr>
      <xdr:spPr>
        <a:xfrm>
          <a:off x="8699500" y="13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143671</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483111" y="131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14137</xdr:rowOff>
    </xdr:from>
    <xdr:to>
      <xdr:col>41</xdr:col>
      <xdr:colOff>101600</xdr:colOff>
      <xdr:row>78</xdr:row>
      <xdr:rowOff>115737</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7810500" y="133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106864</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594111" y="134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53863</xdr:rowOff>
    </xdr:from>
    <xdr:to>
      <xdr:col>36</xdr:col>
      <xdr:colOff>165100</xdr:colOff>
      <xdr:row>78</xdr:row>
      <xdr:rowOff>155463</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6921500" y="134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146590</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05111" y="135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 xmlns:a16="http://schemas.microsoft.com/office/drawing/2014/main" id="{00000000-0008-0000-0700-0000C1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 xmlns:a16="http://schemas.microsoft.com/office/drawing/2014/main" id="{00000000-0008-0000-0700-0000C3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54660</xdr:rowOff>
    </xdr:from>
    <xdr:to>
      <xdr:col>55</xdr:col>
      <xdr:colOff>0</xdr:colOff>
      <xdr:row>95</xdr:row>
      <xdr:rowOff>77952</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9639300" y="16170960"/>
          <a:ext cx="838200" cy="1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4" name="土木費平均値テキスト">
          <a:extLst>
            <a:ext uri="{FF2B5EF4-FFF2-40B4-BE49-F238E27FC236}">
              <a16:creationId xmlns="" xmlns:a16="http://schemas.microsoft.com/office/drawing/2014/main" id="{00000000-0008-0000-0700-0000C6010000}"/>
            </a:ext>
          </a:extLst>
        </xdr:cNvPr>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 xmlns:a16="http://schemas.microsoft.com/office/drawing/2014/main" id="{00000000-0008-0000-0700-0000C7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128093</xdr:rowOff>
    </xdr:from>
    <xdr:to>
      <xdr:col>50</xdr:col>
      <xdr:colOff>114300</xdr:colOff>
      <xdr:row>95</xdr:row>
      <xdr:rowOff>77952</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8750300" y="16244393"/>
          <a:ext cx="889000" cy="1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165709</xdr:rowOff>
    </xdr:from>
    <xdr:to>
      <xdr:col>45</xdr:col>
      <xdr:colOff>177800</xdr:colOff>
      <xdr:row>94</xdr:row>
      <xdr:rowOff>128093</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7861300" y="15939109"/>
          <a:ext cx="889000" cy="30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138697</xdr:rowOff>
    </xdr:from>
    <xdr:to>
      <xdr:col>46</xdr:col>
      <xdr:colOff>38100</xdr:colOff>
      <xdr:row>97</xdr:row>
      <xdr:rowOff>68847</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8699500" y="1659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59974</xdr:rowOff>
    </xdr:from>
    <xdr:ext cx="534377"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8483111" y="166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165709</xdr:rowOff>
    </xdr:from>
    <xdr:to>
      <xdr:col>41</xdr:col>
      <xdr:colOff>50800</xdr:colOff>
      <xdr:row>95</xdr:row>
      <xdr:rowOff>42163</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6972300" y="15939109"/>
          <a:ext cx="889000" cy="39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165264</xdr:rowOff>
    </xdr:from>
    <xdr:to>
      <xdr:col>41</xdr:col>
      <xdr:colOff>101600</xdr:colOff>
      <xdr:row>97</xdr:row>
      <xdr:rowOff>95414</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7810500" y="1662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86541</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7594111" y="167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171286</xdr:rowOff>
    </xdr:from>
    <xdr:to>
      <xdr:col>36</xdr:col>
      <xdr:colOff>165100</xdr:colOff>
      <xdr:row>97</xdr:row>
      <xdr:rowOff>101436</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6921500" y="1663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92563</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705111" y="167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3860</xdr:rowOff>
    </xdr:from>
    <xdr:to>
      <xdr:col>55</xdr:col>
      <xdr:colOff>50800</xdr:colOff>
      <xdr:row>94</xdr:row>
      <xdr:rowOff>105460</xdr:rowOff>
    </xdr:to>
    <xdr:sp macro="" textlink="">
      <xdr:nvSpPr>
        <xdr:cNvPr id="472" name="楕円 471">
          <a:extLst>
            <a:ext uri="{FF2B5EF4-FFF2-40B4-BE49-F238E27FC236}">
              <a16:creationId xmlns="" xmlns:a16="http://schemas.microsoft.com/office/drawing/2014/main" id="{00000000-0008-0000-0700-0000D8010000}"/>
            </a:ext>
          </a:extLst>
        </xdr:cNvPr>
        <xdr:cNvSpPr/>
      </xdr:nvSpPr>
      <xdr:spPr>
        <a:xfrm>
          <a:off x="10426700" y="161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26737</xdr:rowOff>
    </xdr:from>
    <xdr:ext cx="534377" cy="259045"/>
    <xdr:sp macro="" textlink="">
      <xdr:nvSpPr>
        <xdr:cNvPr id="473" name="土木費該当値テキスト">
          <a:extLst>
            <a:ext uri="{FF2B5EF4-FFF2-40B4-BE49-F238E27FC236}">
              <a16:creationId xmlns="" xmlns:a16="http://schemas.microsoft.com/office/drawing/2014/main" id="{00000000-0008-0000-0700-0000D9010000}"/>
            </a:ext>
          </a:extLst>
        </xdr:cNvPr>
        <xdr:cNvSpPr txBox="1"/>
      </xdr:nvSpPr>
      <xdr:spPr>
        <a:xfrm>
          <a:off x="10528300" y="159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27152</xdr:rowOff>
    </xdr:from>
    <xdr:to>
      <xdr:col>50</xdr:col>
      <xdr:colOff>165100</xdr:colOff>
      <xdr:row>95</xdr:row>
      <xdr:rowOff>128752</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9588500" y="163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119879</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4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77293</xdr:rowOff>
    </xdr:from>
    <xdr:to>
      <xdr:col>46</xdr:col>
      <xdr:colOff>38100</xdr:colOff>
      <xdr:row>95</xdr:row>
      <xdr:rowOff>7443</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8699500" y="161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23970</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83111" y="159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114909</xdr:rowOff>
    </xdr:from>
    <xdr:to>
      <xdr:col>41</xdr:col>
      <xdr:colOff>101600</xdr:colOff>
      <xdr:row>93</xdr:row>
      <xdr:rowOff>45059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7810500" y="158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61586</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561795" y="1566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162813</xdr:rowOff>
    </xdr:from>
    <xdr:to>
      <xdr:col>36</xdr:col>
      <xdr:colOff>165100</xdr:colOff>
      <xdr:row>95</xdr:row>
      <xdr:rowOff>92963</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6921500" y="162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109490</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05111" y="1605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 xmlns:a16="http://schemas.microsoft.com/office/drawing/2014/main" id="{00000000-0008-0000-0700-0000F9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 xmlns:a16="http://schemas.microsoft.com/office/drawing/2014/main" id="{00000000-0008-0000-0700-0000FB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157142</xdr:rowOff>
    </xdr:from>
    <xdr:to>
      <xdr:col>85</xdr:col>
      <xdr:colOff>127000</xdr:colOff>
      <xdr:row>36</xdr:row>
      <xdr:rowOff>149918</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flipV="1">
          <a:off x="15481300" y="5814992"/>
          <a:ext cx="838200" cy="5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79854</xdr:rowOff>
    </xdr:from>
    <xdr:ext cx="534377" cy="259045"/>
    <xdr:sp macro="" textlink="">
      <xdr:nvSpPr>
        <xdr:cNvPr id="510" name="消防費平均値テキスト">
          <a:extLst>
            <a:ext uri="{FF2B5EF4-FFF2-40B4-BE49-F238E27FC236}">
              <a16:creationId xmlns="" xmlns:a16="http://schemas.microsoft.com/office/drawing/2014/main" id="{00000000-0008-0000-0700-0000FE010000}"/>
            </a:ext>
          </a:extLst>
        </xdr:cNvPr>
        <xdr:cNvSpPr txBox="1"/>
      </xdr:nvSpPr>
      <xdr:spPr>
        <a:xfrm>
          <a:off x="16370300" y="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 xmlns:a16="http://schemas.microsoft.com/office/drawing/2014/main" id="{00000000-0008-0000-0700-0000FF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149918</xdr:rowOff>
    </xdr:from>
    <xdr:to>
      <xdr:col>81</xdr:col>
      <xdr:colOff>50800</xdr:colOff>
      <xdr:row>38</xdr:row>
      <xdr:rowOff>30680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4592300" y="6322118"/>
          <a:ext cx="8890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 xmlns:a16="http://schemas.microsoft.com/office/drawing/2014/main" id="{00000000-0008-0000-0700-000001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14222</xdr:rowOff>
    </xdr:from>
    <xdr:to>
      <xdr:col>76</xdr:col>
      <xdr:colOff>114300</xdr:colOff>
      <xdr:row>38</xdr:row>
      <xdr:rowOff>30680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3703300" y="6529322"/>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15588</xdr:rowOff>
    </xdr:from>
    <xdr:to>
      <xdr:col>76</xdr:col>
      <xdr:colOff>165100</xdr:colOff>
      <xdr:row>37</xdr:row>
      <xdr:rowOff>117188</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4541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133715</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4325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14222</xdr:rowOff>
    </xdr:from>
    <xdr:to>
      <xdr:col>71</xdr:col>
      <xdr:colOff>177800</xdr:colOff>
      <xdr:row>38</xdr:row>
      <xdr:rowOff>40625</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2814300" y="6529322"/>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6970</xdr:rowOff>
    </xdr:from>
    <xdr:to>
      <xdr:col>72</xdr:col>
      <xdr:colOff>38100</xdr:colOff>
      <xdr:row>37</xdr:row>
      <xdr:rowOff>108570</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3652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125097</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3436111" y="61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106342</xdr:rowOff>
    </xdr:from>
    <xdr:to>
      <xdr:col>85</xdr:col>
      <xdr:colOff>177800</xdr:colOff>
      <xdr:row>34</xdr:row>
      <xdr:rowOff>36492</xdr:rowOff>
    </xdr:to>
    <xdr:sp macro="" textlink="">
      <xdr:nvSpPr>
        <xdr:cNvPr id="528" name="楕円 527">
          <a:extLst>
            <a:ext uri="{FF2B5EF4-FFF2-40B4-BE49-F238E27FC236}">
              <a16:creationId xmlns="" xmlns:a16="http://schemas.microsoft.com/office/drawing/2014/main" id="{00000000-0008-0000-0700-000010020000}"/>
            </a:ext>
          </a:extLst>
        </xdr:cNvPr>
        <xdr:cNvSpPr/>
      </xdr:nvSpPr>
      <xdr:spPr>
        <a:xfrm>
          <a:off x="16268700" y="57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129219</xdr:rowOff>
    </xdr:from>
    <xdr:ext cx="534377" cy="259045"/>
    <xdr:sp macro="" textlink="">
      <xdr:nvSpPr>
        <xdr:cNvPr id="529" name="消防費該当値テキスト">
          <a:extLst>
            <a:ext uri="{FF2B5EF4-FFF2-40B4-BE49-F238E27FC236}">
              <a16:creationId xmlns="" xmlns:a16="http://schemas.microsoft.com/office/drawing/2014/main" id="{00000000-0008-0000-0700-000011020000}"/>
            </a:ext>
          </a:extLst>
        </xdr:cNvPr>
        <xdr:cNvSpPr txBox="1"/>
      </xdr:nvSpPr>
      <xdr:spPr>
        <a:xfrm>
          <a:off x="16370300" y="56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99118</xdr:rowOff>
    </xdr:from>
    <xdr:to>
      <xdr:col>81</xdr:col>
      <xdr:colOff>101600</xdr:colOff>
      <xdr:row>37</xdr:row>
      <xdr:rowOff>29268</xdr:rowOff>
    </xdr:to>
    <xdr:sp macro="" textlink="">
      <xdr:nvSpPr>
        <xdr:cNvPr id="530" name="楕円 529">
          <a:extLst>
            <a:ext uri="{FF2B5EF4-FFF2-40B4-BE49-F238E27FC236}">
              <a16:creationId xmlns="" xmlns:a16="http://schemas.microsoft.com/office/drawing/2014/main" id="{00000000-0008-0000-0700-000012020000}"/>
            </a:ext>
          </a:extLst>
        </xdr:cNvPr>
        <xdr:cNvSpPr/>
      </xdr:nvSpPr>
      <xdr:spPr>
        <a:xfrm>
          <a:off x="15430500" y="62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20395</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63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151331</xdr:rowOff>
    </xdr:from>
    <xdr:to>
      <xdr:col>76</xdr:col>
      <xdr:colOff>165100</xdr:colOff>
      <xdr:row>38</xdr:row>
      <xdr:rowOff>81480</xdr:rowOff>
    </xdr:to>
    <xdr:sp macro="" textlink="">
      <xdr:nvSpPr>
        <xdr:cNvPr id="532" name="楕円 531">
          <a:extLst>
            <a:ext uri="{FF2B5EF4-FFF2-40B4-BE49-F238E27FC236}">
              <a16:creationId xmlns="" xmlns:a16="http://schemas.microsoft.com/office/drawing/2014/main" id="{00000000-0008-0000-0700-000014020000}"/>
            </a:ext>
          </a:extLst>
        </xdr:cNvPr>
        <xdr:cNvSpPr/>
      </xdr:nvSpPr>
      <xdr:spPr>
        <a:xfrm>
          <a:off x="14541500" y="64949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72607</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65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134872</xdr:rowOff>
    </xdr:from>
    <xdr:to>
      <xdr:col>72</xdr:col>
      <xdr:colOff>38100</xdr:colOff>
      <xdr:row>38</xdr:row>
      <xdr:rowOff>65022</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3652500" y="64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56149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65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161275</xdr:rowOff>
    </xdr:from>
    <xdr:to>
      <xdr:col>67</xdr:col>
      <xdr:colOff>101600</xdr:colOff>
      <xdr:row>38</xdr:row>
      <xdr:rowOff>91425</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2763500" y="65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82552</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659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 xmlns:a16="http://schemas.microsoft.com/office/drawing/2014/main" id="{00000000-0008-0000-0700-000030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 xmlns:a16="http://schemas.microsoft.com/office/drawing/2014/main" id="{00000000-0008-0000-0700-000032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58643</xdr:rowOff>
    </xdr:from>
    <xdr:to>
      <xdr:col>85</xdr:col>
      <xdr:colOff>127000</xdr:colOff>
      <xdr:row>57</xdr:row>
      <xdr:rowOff>12878</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5481300" y="9659843"/>
          <a:ext cx="8382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54525</xdr:rowOff>
    </xdr:from>
    <xdr:ext cx="534377" cy="259045"/>
    <xdr:sp macro="" textlink="">
      <xdr:nvSpPr>
        <xdr:cNvPr id="565" name="教育費平均値テキスト">
          <a:extLst>
            <a:ext uri="{FF2B5EF4-FFF2-40B4-BE49-F238E27FC236}">
              <a16:creationId xmlns="" xmlns:a16="http://schemas.microsoft.com/office/drawing/2014/main" id="{00000000-0008-0000-0700-000035020000}"/>
            </a:ext>
          </a:extLst>
        </xdr:cNvPr>
        <xdr:cNvSpPr txBox="1"/>
      </xdr:nvSpPr>
      <xdr:spPr>
        <a:xfrm>
          <a:off x="16370300" y="96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 xmlns:a16="http://schemas.microsoft.com/office/drawing/2014/main" id="{00000000-0008-0000-0700-000036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12878</xdr:rowOff>
    </xdr:from>
    <xdr:to>
      <xdr:col>81</xdr:col>
      <xdr:colOff>50800</xdr:colOff>
      <xdr:row>57</xdr:row>
      <xdr:rowOff>79007</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flipV="1">
          <a:off x="14592300" y="9785528"/>
          <a:ext cx="889000" cy="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 xmlns:a16="http://schemas.microsoft.com/office/drawing/2014/main" id="{00000000-0008-0000-0700-000038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79007</xdr:rowOff>
    </xdr:from>
    <xdr:to>
      <xdr:col>76</xdr:col>
      <xdr:colOff>114300</xdr:colOff>
      <xdr:row>57</xdr:row>
      <xdr:rowOff>128343</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3703300" y="9851657"/>
          <a:ext cx="889000" cy="4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94039</xdr:rowOff>
    </xdr:from>
    <xdr:to>
      <xdr:col>76</xdr:col>
      <xdr:colOff>165100</xdr:colOff>
      <xdr:row>57</xdr:row>
      <xdr:rowOff>24189</xdr:rowOff>
    </xdr:to>
    <xdr:sp macro="" textlink="">
      <xdr:nvSpPr>
        <xdr:cNvPr id="571" name="フローチャート: 判断 570">
          <a:extLst>
            <a:ext uri="{FF2B5EF4-FFF2-40B4-BE49-F238E27FC236}">
              <a16:creationId xmlns="" xmlns:a16="http://schemas.microsoft.com/office/drawing/2014/main" id="{00000000-0008-0000-0700-00003B020000}"/>
            </a:ext>
          </a:extLst>
        </xdr:cNvPr>
        <xdr:cNvSpPr/>
      </xdr:nvSpPr>
      <xdr:spPr>
        <a:xfrm>
          <a:off x="14541500" y="96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40716</xdr:rowOff>
    </xdr:from>
    <xdr:ext cx="534377"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4325111" y="94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128343</xdr:rowOff>
    </xdr:from>
    <xdr:to>
      <xdr:col>71</xdr:col>
      <xdr:colOff>177800</xdr:colOff>
      <xdr:row>57</xdr:row>
      <xdr:rowOff>135466</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2814300" y="9900993"/>
          <a:ext cx="8890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119400</xdr:rowOff>
    </xdr:from>
    <xdr:to>
      <xdr:col>72</xdr:col>
      <xdr:colOff>38100</xdr:colOff>
      <xdr:row>57</xdr:row>
      <xdr:rowOff>49550</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3652500" y="97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66077</xdr:rowOff>
    </xdr:from>
    <xdr:ext cx="534377"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3436111" y="9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140070</xdr:rowOff>
    </xdr:from>
    <xdr:to>
      <xdr:col>67</xdr:col>
      <xdr:colOff>101600</xdr:colOff>
      <xdr:row>57</xdr:row>
      <xdr:rowOff>70220</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2763500" y="97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86747</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2547111" y="95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7843</xdr:rowOff>
    </xdr:from>
    <xdr:to>
      <xdr:col>85</xdr:col>
      <xdr:colOff>177800</xdr:colOff>
      <xdr:row>56</xdr:row>
      <xdr:rowOff>109443</xdr:rowOff>
    </xdr:to>
    <xdr:sp macro="" textlink="">
      <xdr:nvSpPr>
        <xdr:cNvPr id="583" name="楕円 582">
          <a:extLst>
            <a:ext uri="{FF2B5EF4-FFF2-40B4-BE49-F238E27FC236}">
              <a16:creationId xmlns="" xmlns:a16="http://schemas.microsoft.com/office/drawing/2014/main" id="{00000000-0008-0000-0700-000047020000}"/>
            </a:ext>
          </a:extLst>
        </xdr:cNvPr>
        <xdr:cNvSpPr/>
      </xdr:nvSpPr>
      <xdr:spPr>
        <a:xfrm>
          <a:off x="16268700" y="96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30720</xdr:rowOff>
    </xdr:from>
    <xdr:ext cx="534377" cy="259045"/>
    <xdr:sp macro="" textlink="">
      <xdr:nvSpPr>
        <xdr:cNvPr id="584" name="教育費該当値テキスト">
          <a:extLst>
            <a:ext uri="{FF2B5EF4-FFF2-40B4-BE49-F238E27FC236}">
              <a16:creationId xmlns="" xmlns:a16="http://schemas.microsoft.com/office/drawing/2014/main" id="{00000000-0008-0000-0700-000048020000}"/>
            </a:ext>
          </a:extLst>
        </xdr:cNvPr>
        <xdr:cNvSpPr txBox="1"/>
      </xdr:nvSpPr>
      <xdr:spPr>
        <a:xfrm>
          <a:off x="16370300" y="94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133528</xdr:rowOff>
    </xdr:from>
    <xdr:to>
      <xdr:col>81</xdr:col>
      <xdr:colOff>101600</xdr:colOff>
      <xdr:row>57</xdr:row>
      <xdr:rowOff>63678</xdr:rowOff>
    </xdr:to>
    <xdr:sp macro="" textlink="">
      <xdr:nvSpPr>
        <xdr:cNvPr id="585" name="楕円 584">
          <a:extLst>
            <a:ext uri="{FF2B5EF4-FFF2-40B4-BE49-F238E27FC236}">
              <a16:creationId xmlns="" xmlns:a16="http://schemas.microsoft.com/office/drawing/2014/main" id="{00000000-0008-0000-0700-000049020000}"/>
            </a:ext>
          </a:extLst>
        </xdr:cNvPr>
        <xdr:cNvSpPr/>
      </xdr:nvSpPr>
      <xdr:spPr>
        <a:xfrm>
          <a:off x="15430500" y="973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54805</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5214111" y="982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28207</xdr:rowOff>
    </xdr:from>
    <xdr:to>
      <xdr:col>76</xdr:col>
      <xdr:colOff>165100</xdr:colOff>
      <xdr:row>57</xdr:row>
      <xdr:rowOff>129807</xdr:rowOff>
    </xdr:to>
    <xdr:sp macro="" textlink="">
      <xdr:nvSpPr>
        <xdr:cNvPr id="587" name="楕円 586">
          <a:extLst>
            <a:ext uri="{FF2B5EF4-FFF2-40B4-BE49-F238E27FC236}">
              <a16:creationId xmlns="" xmlns:a16="http://schemas.microsoft.com/office/drawing/2014/main" id="{00000000-0008-0000-0700-00004B020000}"/>
            </a:ext>
          </a:extLst>
        </xdr:cNvPr>
        <xdr:cNvSpPr/>
      </xdr:nvSpPr>
      <xdr:spPr>
        <a:xfrm>
          <a:off x="14541500" y="9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120934</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325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77543</xdr:rowOff>
    </xdr:from>
    <xdr:to>
      <xdr:col>72</xdr:col>
      <xdr:colOff>38100</xdr:colOff>
      <xdr:row>58</xdr:row>
      <xdr:rowOff>7693</xdr:rowOff>
    </xdr:to>
    <xdr:sp macro="" textlink="">
      <xdr:nvSpPr>
        <xdr:cNvPr id="589" name="楕円 588">
          <a:extLst>
            <a:ext uri="{FF2B5EF4-FFF2-40B4-BE49-F238E27FC236}">
              <a16:creationId xmlns="" xmlns:a16="http://schemas.microsoft.com/office/drawing/2014/main" id="{00000000-0008-0000-0700-00004D020000}"/>
            </a:ext>
          </a:extLst>
        </xdr:cNvPr>
        <xdr:cNvSpPr/>
      </xdr:nvSpPr>
      <xdr:spPr>
        <a:xfrm>
          <a:off x="13652500" y="98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170270</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9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84666</xdr:rowOff>
    </xdr:from>
    <xdr:to>
      <xdr:col>67</xdr:col>
      <xdr:colOff>101600</xdr:colOff>
      <xdr:row>58</xdr:row>
      <xdr:rowOff>14816</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2763500" y="98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5943</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9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 xmlns:a16="http://schemas.microsoft.com/office/drawing/2014/main" id="{00000000-0008-0000-0700-000067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 xmlns:a16="http://schemas.microsoft.com/office/drawing/2014/main" id="{00000000-0008-0000-0700-000069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57964</xdr:rowOff>
    </xdr:from>
    <xdr:to>
      <xdr:col>85</xdr:col>
      <xdr:colOff>127000</xdr:colOff>
      <xdr:row>76</xdr:row>
      <xdr:rowOff>127749</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flipV="1">
          <a:off x="15481300" y="13088164"/>
          <a:ext cx="838200" cy="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37394</xdr:rowOff>
    </xdr:from>
    <xdr:ext cx="534377" cy="259045"/>
    <xdr:sp macro="" textlink="">
      <xdr:nvSpPr>
        <xdr:cNvPr id="620" name="災害復旧費平均値テキスト">
          <a:extLst>
            <a:ext uri="{FF2B5EF4-FFF2-40B4-BE49-F238E27FC236}">
              <a16:creationId xmlns="" xmlns:a16="http://schemas.microsoft.com/office/drawing/2014/main" id="{00000000-0008-0000-0700-00006C020000}"/>
            </a:ext>
          </a:extLst>
        </xdr:cNvPr>
        <xdr:cNvSpPr txBox="1"/>
      </xdr:nvSpPr>
      <xdr:spPr>
        <a:xfrm>
          <a:off x="16370300" y="1341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 xmlns:a16="http://schemas.microsoft.com/office/drawing/2014/main" id="{00000000-0008-0000-0700-00006D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87376</xdr:rowOff>
    </xdr:from>
    <xdr:to>
      <xdr:col>81</xdr:col>
      <xdr:colOff>50800</xdr:colOff>
      <xdr:row>76</xdr:row>
      <xdr:rowOff>127749</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4592300" y="13117576"/>
          <a:ext cx="8890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 xmlns:a16="http://schemas.microsoft.com/office/drawing/2014/main" id="{00000000-0008-0000-0700-00006F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149858</xdr:rowOff>
    </xdr:from>
    <xdr:ext cx="534377"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5214111" y="13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87376</xdr:rowOff>
    </xdr:from>
    <xdr:to>
      <xdr:col>76</xdr:col>
      <xdr:colOff>114300</xdr:colOff>
      <xdr:row>76</xdr:row>
      <xdr:rowOff>155009</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3703300" y="13117576"/>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59040</xdr:rowOff>
    </xdr:from>
    <xdr:to>
      <xdr:col>76</xdr:col>
      <xdr:colOff>165100</xdr:colOff>
      <xdr:row>78</xdr:row>
      <xdr:rowOff>160640</xdr:rowOff>
    </xdr:to>
    <xdr:sp macro="" textlink="">
      <xdr:nvSpPr>
        <xdr:cNvPr id="626" name="フローチャート: 判断 625">
          <a:extLst>
            <a:ext uri="{FF2B5EF4-FFF2-40B4-BE49-F238E27FC236}">
              <a16:creationId xmlns="" xmlns:a16="http://schemas.microsoft.com/office/drawing/2014/main" id="{00000000-0008-0000-0700-000072020000}"/>
            </a:ext>
          </a:extLst>
        </xdr:cNvPr>
        <xdr:cNvSpPr/>
      </xdr:nvSpPr>
      <xdr:spPr>
        <a:xfrm>
          <a:off x="14541500" y="1343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151767</xdr:rowOff>
    </xdr:from>
    <xdr:ext cx="534377"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4325111" y="135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155009</xdr:rowOff>
    </xdr:from>
    <xdr:to>
      <xdr:col>71</xdr:col>
      <xdr:colOff>177800</xdr:colOff>
      <xdr:row>77</xdr:row>
      <xdr:rowOff>10471</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2814300" y="13185209"/>
          <a:ext cx="889000" cy="2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57945</xdr:rowOff>
    </xdr:from>
    <xdr:to>
      <xdr:col>72</xdr:col>
      <xdr:colOff>38100</xdr:colOff>
      <xdr:row>78</xdr:row>
      <xdr:rowOff>159545</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3652500" y="1343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150672</xdr:rowOff>
    </xdr:from>
    <xdr:ext cx="534377"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3436111" y="135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71517</xdr:rowOff>
    </xdr:from>
    <xdr:to>
      <xdr:col>67</xdr:col>
      <xdr:colOff>101600</xdr:colOff>
      <xdr:row>79</xdr:row>
      <xdr:rowOff>1667</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2763500" y="13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164244</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2579428" y="1353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7164</xdr:rowOff>
    </xdr:from>
    <xdr:to>
      <xdr:col>85</xdr:col>
      <xdr:colOff>177800</xdr:colOff>
      <xdr:row>76</xdr:row>
      <xdr:rowOff>108764</xdr:rowOff>
    </xdr:to>
    <xdr:sp macro="" textlink="">
      <xdr:nvSpPr>
        <xdr:cNvPr id="638" name="楕円 637">
          <a:extLst>
            <a:ext uri="{FF2B5EF4-FFF2-40B4-BE49-F238E27FC236}">
              <a16:creationId xmlns="" xmlns:a16="http://schemas.microsoft.com/office/drawing/2014/main" id="{00000000-0008-0000-0700-00007E020000}"/>
            </a:ext>
          </a:extLst>
        </xdr:cNvPr>
        <xdr:cNvSpPr/>
      </xdr:nvSpPr>
      <xdr:spPr>
        <a:xfrm>
          <a:off x="16268700" y="130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30041</xdr:rowOff>
    </xdr:from>
    <xdr:ext cx="599010" cy="259045"/>
    <xdr:sp macro="" textlink="">
      <xdr:nvSpPr>
        <xdr:cNvPr id="639" name="災害復旧費該当値テキスト">
          <a:extLst>
            <a:ext uri="{FF2B5EF4-FFF2-40B4-BE49-F238E27FC236}">
              <a16:creationId xmlns="" xmlns:a16="http://schemas.microsoft.com/office/drawing/2014/main" id="{00000000-0008-0000-0700-00007F020000}"/>
            </a:ext>
          </a:extLst>
        </xdr:cNvPr>
        <xdr:cNvSpPr txBox="1"/>
      </xdr:nvSpPr>
      <xdr:spPr>
        <a:xfrm>
          <a:off x="16370300" y="1288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76949</xdr:rowOff>
    </xdr:from>
    <xdr:to>
      <xdr:col>81</xdr:col>
      <xdr:colOff>101600</xdr:colOff>
      <xdr:row>77</xdr:row>
      <xdr:rowOff>7099</xdr:rowOff>
    </xdr:to>
    <xdr:sp macro="" textlink="">
      <xdr:nvSpPr>
        <xdr:cNvPr id="640" name="楕円 639">
          <a:extLst>
            <a:ext uri="{FF2B5EF4-FFF2-40B4-BE49-F238E27FC236}">
              <a16:creationId xmlns="" xmlns:a16="http://schemas.microsoft.com/office/drawing/2014/main" id="{00000000-0008-0000-0700-000080020000}"/>
            </a:ext>
          </a:extLst>
        </xdr:cNvPr>
        <xdr:cNvSpPr/>
      </xdr:nvSpPr>
      <xdr:spPr>
        <a:xfrm>
          <a:off x="15430500" y="131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23626</xdr:rowOff>
    </xdr:from>
    <xdr:ext cx="59901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181795" y="1288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36576</xdr:rowOff>
    </xdr:from>
    <xdr:to>
      <xdr:col>76</xdr:col>
      <xdr:colOff>165100</xdr:colOff>
      <xdr:row>76</xdr:row>
      <xdr:rowOff>138176</xdr:rowOff>
    </xdr:to>
    <xdr:sp macro="" textlink="">
      <xdr:nvSpPr>
        <xdr:cNvPr id="642" name="楕円 641">
          <a:extLst>
            <a:ext uri="{FF2B5EF4-FFF2-40B4-BE49-F238E27FC236}">
              <a16:creationId xmlns="" xmlns:a16="http://schemas.microsoft.com/office/drawing/2014/main" id="{00000000-0008-0000-0700-000082020000}"/>
            </a:ext>
          </a:extLst>
        </xdr:cNvPr>
        <xdr:cNvSpPr/>
      </xdr:nvSpPr>
      <xdr:spPr>
        <a:xfrm>
          <a:off x="14541500" y="130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154703</xdr:rowOff>
    </xdr:from>
    <xdr:ext cx="59901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292795" y="1284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104209</xdr:rowOff>
    </xdr:from>
    <xdr:to>
      <xdr:col>72</xdr:col>
      <xdr:colOff>38100</xdr:colOff>
      <xdr:row>77</xdr:row>
      <xdr:rowOff>34359</xdr:rowOff>
    </xdr:to>
    <xdr:sp macro="" textlink="">
      <xdr:nvSpPr>
        <xdr:cNvPr id="644" name="楕円 643">
          <a:extLst>
            <a:ext uri="{FF2B5EF4-FFF2-40B4-BE49-F238E27FC236}">
              <a16:creationId xmlns="" xmlns:a16="http://schemas.microsoft.com/office/drawing/2014/main" id="{00000000-0008-0000-0700-000084020000}"/>
            </a:ext>
          </a:extLst>
        </xdr:cNvPr>
        <xdr:cNvSpPr/>
      </xdr:nvSpPr>
      <xdr:spPr>
        <a:xfrm>
          <a:off x="13652500" y="131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50886</xdr:rowOff>
    </xdr:from>
    <xdr:ext cx="59901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403795" y="1290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131121</xdr:rowOff>
    </xdr:from>
    <xdr:to>
      <xdr:col>67</xdr:col>
      <xdr:colOff>101600</xdr:colOff>
      <xdr:row>77</xdr:row>
      <xdr:rowOff>61271</xdr:rowOff>
    </xdr:to>
    <xdr:sp macro="" textlink="">
      <xdr:nvSpPr>
        <xdr:cNvPr id="646" name="楕円 645">
          <a:extLst>
            <a:ext uri="{FF2B5EF4-FFF2-40B4-BE49-F238E27FC236}">
              <a16:creationId xmlns="" xmlns:a16="http://schemas.microsoft.com/office/drawing/2014/main" id="{00000000-0008-0000-0700-000086020000}"/>
            </a:ext>
          </a:extLst>
        </xdr:cNvPr>
        <xdr:cNvSpPr/>
      </xdr:nvSpPr>
      <xdr:spPr>
        <a:xfrm>
          <a:off x="12763500" y="131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77797</xdr:rowOff>
    </xdr:from>
    <xdr:ext cx="59901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514795" y="1293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 xmlns:a16="http://schemas.microsoft.com/office/drawing/2014/main" id="{00000000-0008-0000-0700-0000A1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 xmlns:a16="http://schemas.microsoft.com/office/drawing/2014/main" id="{00000000-0008-0000-0700-0000A3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106845</xdr:rowOff>
    </xdr:from>
    <xdr:to>
      <xdr:col>85</xdr:col>
      <xdr:colOff>127000</xdr:colOff>
      <xdr:row>96</xdr:row>
      <xdr:rowOff>114033</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flipV="1">
          <a:off x="15481300" y="16566045"/>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8" name="公債費平均値テキスト">
          <a:extLst>
            <a:ext uri="{FF2B5EF4-FFF2-40B4-BE49-F238E27FC236}">
              <a16:creationId xmlns="" xmlns:a16="http://schemas.microsoft.com/office/drawing/2014/main" id="{00000000-0008-0000-0700-0000A6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 xmlns:a16="http://schemas.microsoft.com/office/drawing/2014/main" id="{00000000-0008-0000-0700-0000A7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114033</xdr:rowOff>
    </xdr:from>
    <xdr:to>
      <xdr:col>81</xdr:col>
      <xdr:colOff>50800</xdr:colOff>
      <xdr:row>96</xdr:row>
      <xdr:rowOff>118402</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flipV="1">
          <a:off x="14592300" y="16573233"/>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 xmlns:a16="http://schemas.microsoft.com/office/drawing/2014/main" id="{00000000-0008-0000-0700-0000A9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63043</xdr:rowOff>
    </xdr:from>
    <xdr:to>
      <xdr:col>76</xdr:col>
      <xdr:colOff>114300</xdr:colOff>
      <xdr:row>96</xdr:row>
      <xdr:rowOff>118402</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3703300" y="16522243"/>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110643</xdr:rowOff>
    </xdr:from>
    <xdr:to>
      <xdr:col>76</xdr:col>
      <xdr:colOff>165100</xdr:colOff>
      <xdr:row>96</xdr:row>
      <xdr:rowOff>40793</xdr:rowOff>
    </xdr:to>
    <xdr:sp macro="" textlink="">
      <xdr:nvSpPr>
        <xdr:cNvPr id="684" name="フローチャート: 判断 683">
          <a:extLst>
            <a:ext uri="{FF2B5EF4-FFF2-40B4-BE49-F238E27FC236}">
              <a16:creationId xmlns="" xmlns:a16="http://schemas.microsoft.com/office/drawing/2014/main" id="{00000000-0008-0000-0700-0000AC020000}"/>
            </a:ext>
          </a:extLst>
        </xdr:cNvPr>
        <xdr:cNvSpPr/>
      </xdr:nvSpPr>
      <xdr:spPr>
        <a:xfrm>
          <a:off x="145415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57320</xdr:rowOff>
    </xdr:from>
    <xdr:ext cx="534377"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4325111" y="161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19774</xdr:rowOff>
    </xdr:from>
    <xdr:to>
      <xdr:col>71</xdr:col>
      <xdr:colOff>177800</xdr:colOff>
      <xdr:row>96</xdr:row>
      <xdr:rowOff>63043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814300" y="16478974"/>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135293</xdr:rowOff>
    </xdr:from>
    <xdr:to>
      <xdr:col>72</xdr:col>
      <xdr:colOff>38100</xdr:colOff>
      <xdr:row>96</xdr:row>
      <xdr:rowOff>65443</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3652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81970</xdr:rowOff>
    </xdr:from>
    <xdr:ext cx="534377"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3436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99098</xdr:rowOff>
    </xdr:from>
    <xdr:to>
      <xdr:col>67</xdr:col>
      <xdr:colOff>101600</xdr:colOff>
      <xdr:row>96</xdr:row>
      <xdr:rowOff>29248</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2763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45775</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2547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56045</xdr:rowOff>
    </xdr:from>
    <xdr:to>
      <xdr:col>85</xdr:col>
      <xdr:colOff>177800</xdr:colOff>
      <xdr:row>96</xdr:row>
      <xdr:rowOff>157645</xdr:rowOff>
    </xdr:to>
    <xdr:sp macro="" textlink="">
      <xdr:nvSpPr>
        <xdr:cNvPr id="696" name="楕円 695">
          <a:extLst>
            <a:ext uri="{FF2B5EF4-FFF2-40B4-BE49-F238E27FC236}">
              <a16:creationId xmlns="" xmlns:a16="http://schemas.microsoft.com/office/drawing/2014/main" id="{00000000-0008-0000-0700-0000B8020000}"/>
            </a:ext>
          </a:extLst>
        </xdr:cNvPr>
        <xdr:cNvSpPr/>
      </xdr:nvSpPr>
      <xdr:spPr>
        <a:xfrm>
          <a:off x="16268700" y="165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34472</xdr:rowOff>
    </xdr:from>
    <xdr:ext cx="534377" cy="259045"/>
    <xdr:sp macro="" textlink="">
      <xdr:nvSpPr>
        <xdr:cNvPr id="697" name="公債費該当値テキスト">
          <a:extLst>
            <a:ext uri="{FF2B5EF4-FFF2-40B4-BE49-F238E27FC236}">
              <a16:creationId xmlns="" xmlns:a16="http://schemas.microsoft.com/office/drawing/2014/main" id="{00000000-0008-0000-0700-0000B9020000}"/>
            </a:ext>
          </a:extLst>
        </xdr:cNvPr>
        <xdr:cNvSpPr txBox="1"/>
      </xdr:nvSpPr>
      <xdr:spPr>
        <a:xfrm>
          <a:off x="16370300" y="164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63233</xdr:rowOff>
    </xdr:from>
    <xdr:to>
      <xdr:col>81</xdr:col>
      <xdr:colOff>101600</xdr:colOff>
      <xdr:row>96</xdr:row>
      <xdr:rowOff>164833</xdr:rowOff>
    </xdr:to>
    <xdr:sp macro="" textlink="">
      <xdr:nvSpPr>
        <xdr:cNvPr id="698" name="楕円 697">
          <a:extLst>
            <a:ext uri="{FF2B5EF4-FFF2-40B4-BE49-F238E27FC236}">
              <a16:creationId xmlns="" xmlns:a16="http://schemas.microsoft.com/office/drawing/2014/main" id="{00000000-0008-0000-0700-0000BA020000}"/>
            </a:ext>
          </a:extLst>
        </xdr:cNvPr>
        <xdr:cNvSpPr/>
      </xdr:nvSpPr>
      <xdr:spPr>
        <a:xfrm>
          <a:off x="15430500" y="165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155960</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214111" y="166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67602</xdr:rowOff>
    </xdr:from>
    <xdr:to>
      <xdr:col>76</xdr:col>
      <xdr:colOff>165100</xdr:colOff>
      <xdr:row>96</xdr:row>
      <xdr:rowOff>169202</xdr:rowOff>
    </xdr:to>
    <xdr:sp macro="" textlink="">
      <xdr:nvSpPr>
        <xdr:cNvPr id="700" name="楕円 699">
          <a:extLst>
            <a:ext uri="{FF2B5EF4-FFF2-40B4-BE49-F238E27FC236}">
              <a16:creationId xmlns="" xmlns:a16="http://schemas.microsoft.com/office/drawing/2014/main" id="{00000000-0008-0000-0700-0000BC020000}"/>
            </a:ext>
          </a:extLst>
        </xdr:cNvPr>
        <xdr:cNvSpPr/>
      </xdr:nvSpPr>
      <xdr:spPr>
        <a:xfrm>
          <a:off x="14541500" y="165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160329</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6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12243</xdr:rowOff>
    </xdr:from>
    <xdr:to>
      <xdr:col>72</xdr:col>
      <xdr:colOff>38100</xdr:colOff>
      <xdr:row>96</xdr:row>
      <xdr:rowOff>113843</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3652500" y="164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104970</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436111" y="165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140424</xdr:rowOff>
    </xdr:from>
    <xdr:to>
      <xdr:col>67</xdr:col>
      <xdr:colOff>101600</xdr:colOff>
      <xdr:row>96</xdr:row>
      <xdr:rowOff>70574</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2763500" y="164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61701</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547111" y="165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 xmlns:a16="http://schemas.microsoft.com/office/drawing/2014/main" id="{00000000-0008-0000-07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 xmlns:a16="http://schemas.microsoft.com/office/drawing/2014/main" id="{00000000-0008-0000-0700-0000DC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 xmlns:a16="http://schemas.microsoft.com/office/drawing/2014/main" id="{00000000-0008-0000-0700-0000DF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 xmlns:a16="http://schemas.microsoft.com/office/drawing/2014/main" id="{00000000-0008-0000-0700-0000E0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 xmlns:a16="http://schemas.microsoft.com/office/drawing/2014/main" id="{00000000-0008-0000-0700-0000E2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162052</xdr:rowOff>
    </xdr:from>
    <xdr:to>
      <xdr:col>107</xdr:col>
      <xdr:colOff>101600</xdr:colOff>
      <xdr:row>39</xdr:row>
      <xdr:rowOff>92202</xdr:rowOff>
    </xdr:to>
    <xdr:sp macro="" textlink="">
      <xdr:nvSpPr>
        <xdr:cNvPr id="741" name="フローチャート: 判断 740">
          <a:extLst>
            <a:ext uri="{FF2B5EF4-FFF2-40B4-BE49-F238E27FC236}">
              <a16:creationId xmlns="" xmlns:a16="http://schemas.microsoft.com/office/drawing/2014/main" id="{00000000-0008-0000-0700-0000E5020000}"/>
            </a:ext>
          </a:extLst>
        </xdr:cNvPr>
        <xdr:cNvSpPr/>
      </xdr:nvSpPr>
      <xdr:spPr>
        <a:xfrm>
          <a:off x="20383500" y="667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108729</xdr:rowOff>
    </xdr:from>
    <xdr:ext cx="24929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0309650" y="6452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140716</xdr:rowOff>
    </xdr:from>
    <xdr:to>
      <xdr:col>98</xdr:col>
      <xdr:colOff>38100</xdr:colOff>
      <xdr:row>39</xdr:row>
      <xdr:rowOff>70866</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87393</xdr:rowOff>
    </xdr:from>
    <xdr:ext cx="313932"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8499333" y="64310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 xmlns:a16="http://schemas.microsoft.com/office/drawing/2014/main" id="{00000000-0008-0000-07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民生費は住民一人当たり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253,269</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円となっており、</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前年度比</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34,792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円の増であり、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全国・県平均及び類似団体と比較</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しても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高い水準を示している。民生費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においては、</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扶助費</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と</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繰出金の占める割合が高くなっている。扶助費の抑制は性質上容易ではないが適正な対応に努めるとともに、繰出金についても繰出基準に基づくよう引き続き努めていく。土木費についても、</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道路橋りょう費の決算額の増等により</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18.8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増</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96,696</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円と</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なり</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、全国・県平と比較</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しても</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高い水準である。災害復旧費は性質別歳出決算分析と同様に平成</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年熊本地震及びそれ以降継続して発生する各種災害等により全国・県平均を大きく上回っている状況が続いている。公債費については、償還額を超えない程度に借入を抑制してきたことから、徐々に減少してきているが、総合体育館建設事業等の大型事業の実施により、今後増加が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実質収支額については、前年度と比較して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504,059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千円の増となり、実質収支比率は、前年度より</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6.2</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ポイント増の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11.46</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となった。新型コロナウイルス感染症の対応等により、歳出が前年度比</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+719,010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千円となったが、その多くは国庫支出金により補填され、また普通交付税が追加交付等により前年度比</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+401,968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千円となったことから歳入が前年度比で</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1,335,451</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千円の増となり、実質収支額が大幅に増加した。標準財政規模も前年度比で</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381,263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千円の増となったが、実質収支が大幅に増加したことにより、実質収支比率も増加した。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mn-lt"/>
              <a:ea typeface="+mn-ea"/>
              <a:cs typeface="+mn-cs"/>
            </a:rPr>
            <a:t>　</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実質単年度収支は前年度比で</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725,506</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千円の増となった。令和</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年度は普通交付税の増により、実質収支が前年度の実質収支から大幅に増加し、単年度収支も前年度比で</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377,168</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千円の増となった。</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また、令和</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900" b="0" i="0" u="none" strike="noStrike" kern="0" cap="none" spc="0" normalizeH="0" baseline="0" noProof="0">
              <a:ln>
                <a:noFill/>
              </a:ln>
              <a:solidFill>
                <a:sysClr val="windowText" lastClr="000000"/>
              </a:solidFill>
              <a:effectLst/>
              <a:uLnTx/>
              <a:uFillTx/>
              <a:latin typeface="+mn-lt"/>
              <a:ea typeface="+mn-ea"/>
              <a:cs typeface="+mn-cs"/>
            </a:rPr>
            <a:t>7</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月豪雨災害もあり、財政調整基金の取崩額が大きくなっていたため、前年度比では大幅な増となっている。</a:t>
          </a:r>
          <a:endParaRPr kumimoji="0" lang="ja-JP"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連結決算となるすべての会計において黒字決算となった。しかし、本来独立採算を求められ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る公営企業の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水道事業、病院事業、簡易水道事業、国民宿舎事業においては、一般会計からの繰入金が併せて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583,477</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千円となっている。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病院事業については病院建設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時に発行した</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地方債の償還が毎年度</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60,000</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千円を超えている</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状況である</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　簡易水道事業</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は一部を残し、令和</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月</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日に上水道と統合したため、</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簡易水道事業としての地方債</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発行</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はない</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ものの、統合した水道事業としての施設更新</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が今後</a:t>
          </a:r>
          <a:r>
            <a:rPr kumimoji="1" lang="ja-JP" altLang="ja-JP" sz="1000" b="0" i="0" u="none" strike="noStrike" kern="0" cap="none" spc="0" normalizeH="0" baseline="0" noProof="0">
              <a:ln>
                <a:noFill/>
              </a:ln>
              <a:solidFill>
                <a:sysClr val="windowText" lastClr="000000"/>
              </a:solidFill>
              <a:effectLst/>
              <a:uLnTx/>
              <a:uFillTx/>
              <a:latin typeface="+mn-lt"/>
              <a:ea typeface="+mn-ea"/>
              <a:cs typeface="+mn-cs"/>
            </a:rPr>
            <a:t>見込まれることから、引き続き財政負担の増加が見込まれる。</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国民宿舎事業については、地方債の償還が完了していることから、今後の操出金は減少が見込まれる。</a:t>
          </a:r>
          <a:endParaRPr kumimoji="0" lang="ja-JP"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4477_&#23665;&#37117;&#30010;_2021/&#12304;&#36001;&#25919;&#29366;&#27841;&#36039;&#26009;&#38598;&#12305;_434477_&#23665;&#37117;&#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35.700000000000003</v>
          </cell>
          <cell r="BX51">
            <v>25.5</v>
          </cell>
          <cell r="CF51">
            <v>16.600000000000001</v>
          </cell>
          <cell r="CN51">
            <v>6</v>
          </cell>
          <cell r="CV51">
            <v>2.2000000000000002</v>
          </cell>
        </row>
        <row r="53">
          <cell r="BP53">
            <v>54.6</v>
          </cell>
          <cell r="BX53">
            <v>55.7</v>
          </cell>
          <cell r="CF53">
            <v>56.7</v>
          </cell>
          <cell r="CN53">
            <v>57.4</v>
          </cell>
          <cell r="CV53">
            <v>57.8</v>
          </cell>
        </row>
        <row r="55">
          <cell r="AN55" t="str">
            <v>類似団体内平均値</v>
          </cell>
          <cell r="BP55">
            <v>19.8</v>
          </cell>
          <cell r="BX55">
            <v>19.8</v>
          </cell>
          <cell r="CF55">
            <v>20</v>
          </cell>
          <cell r="CN55">
            <v>32.4</v>
          </cell>
          <cell r="CV55">
            <v>20</v>
          </cell>
        </row>
        <row r="57">
          <cell r="BP57">
            <v>58.6</v>
          </cell>
          <cell r="BX57">
            <v>59.7</v>
          </cell>
          <cell r="CF57">
            <v>60.7</v>
          </cell>
          <cell r="CN57">
            <v>64.2</v>
          </cell>
          <cell r="CV57">
            <v>67</v>
          </cell>
        </row>
        <row r="72">
          <cell r="BP72" t="str">
            <v>H29</v>
          </cell>
          <cell r="BX72" t="str">
            <v>H30</v>
          </cell>
          <cell r="CF72" t="str">
            <v>R01</v>
          </cell>
          <cell r="CN72" t="str">
            <v>R02</v>
          </cell>
          <cell r="CV72" t="str">
            <v>R03</v>
          </cell>
        </row>
        <row r="73">
          <cell r="AN73" t="str">
            <v>当該団体値</v>
          </cell>
          <cell r="BP73">
            <v>35.700000000000003</v>
          </cell>
          <cell r="BX73">
            <v>25.5</v>
          </cell>
          <cell r="CF73">
            <v>16.600000000000001</v>
          </cell>
          <cell r="CN73">
            <v>6</v>
          </cell>
          <cell r="CV73">
            <v>2.2000000000000002</v>
          </cell>
        </row>
        <row r="75">
          <cell r="BP75">
            <v>5.9</v>
          </cell>
          <cell r="BX75">
            <v>5.3</v>
          </cell>
          <cell r="CF75">
            <v>4.8</v>
          </cell>
          <cell r="CN75">
            <v>4.8</v>
          </cell>
          <cell r="CV75">
            <v>4.5999999999999996</v>
          </cell>
        </row>
        <row r="77">
          <cell r="AN77" t="str">
            <v>類似団体内平均値</v>
          </cell>
          <cell r="BP77">
            <v>19.8</v>
          </cell>
          <cell r="BX77">
            <v>19.8</v>
          </cell>
          <cell r="CF77">
            <v>20</v>
          </cell>
          <cell r="CN77">
            <v>32.4</v>
          </cell>
          <cell r="CV77">
            <v>20</v>
          </cell>
        </row>
        <row r="79">
          <cell r="BP79">
            <v>8.9</v>
          </cell>
          <cell r="BX79">
            <v>8.8000000000000007</v>
          </cell>
          <cell r="CF79">
            <v>8.9</v>
          </cell>
          <cell r="CN79">
            <v>9.5</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17378409</v>
      </c>
      <c r="BO4" s="374"/>
      <c r="BP4" s="374"/>
      <c r="BQ4" s="374"/>
      <c r="BR4" s="374"/>
      <c r="BS4" s="374"/>
      <c r="BT4" s="374"/>
      <c r="BU4" s="375"/>
      <c r="BV4" s="373">
        <v>16042958</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11.5</v>
      </c>
      <c r="CU4" s="380"/>
      <c r="CV4" s="380"/>
      <c r="CW4" s="380"/>
      <c r="CX4" s="380"/>
      <c r="CY4" s="380"/>
      <c r="CZ4" s="380"/>
      <c r="DA4" s="381"/>
      <c r="DB4" s="379">
        <v>5.2</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15938424</v>
      </c>
      <c r="BO5" s="411"/>
      <c r="BP5" s="411"/>
      <c r="BQ5" s="411"/>
      <c r="BR5" s="411"/>
      <c r="BS5" s="411"/>
      <c r="BT5" s="411"/>
      <c r="BU5" s="412"/>
      <c r="BV5" s="410">
        <v>15219414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79.8</v>
      </c>
      <c r="CU5" s="408"/>
      <c r="CV5" s="408"/>
      <c r="CW5" s="408"/>
      <c r="CX5" s="408"/>
      <c r="CY5" s="408"/>
      <c r="CZ5" s="408"/>
      <c r="DA5" s="409"/>
      <c r="DB5" s="407">
        <v>82.8</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1439985</v>
      </c>
      <c r="BO6" s="411"/>
      <c r="BP6" s="411"/>
      <c r="BQ6" s="411"/>
      <c r="BR6" s="411"/>
      <c r="BS6" s="411"/>
      <c r="BT6" s="411"/>
      <c r="BU6" s="412"/>
      <c r="BV6" s="410">
        <v>823544</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81.8</v>
      </c>
      <c r="CU6" s="448"/>
      <c r="CV6" s="448"/>
      <c r="CW6" s="448"/>
      <c r="CX6" s="448"/>
      <c r="CY6" s="448"/>
      <c r="CZ6" s="448"/>
      <c r="DA6" s="449"/>
      <c r="DB6" s="447">
        <v>85.1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551710</v>
      </c>
      <c r="BO7" s="411"/>
      <c r="BP7" s="411"/>
      <c r="BQ7" s="411"/>
      <c r="BR7" s="411"/>
      <c r="BS7" s="411"/>
      <c r="BT7" s="411"/>
      <c r="BU7" s="412"/>
      <c r="BV7" s="410">
        <v>439328</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7748030</v>
      </c>
      <c r="CU7" s="411"/>
      <c r="CV7" s="411"/>
      <c r="CW7" s="411"/>
      <c r="CX7" s="411"/>
      <c r="CY7" s="411"/>
      <c r="CZ7" s="411"/>
      <c r="DA7" s="412"/>
      <c r="DB7" s="410">
        <v>7366767</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888275</v>
      </c>
      <c r="BO8" s="411"/>
      <c r="BP8" s="411"/>
      <c r="BQ8" s="411"/>
      <c r="BR8" s="411"/>
      <c r="BS8" s="411"/>
      <c r="BT8" s="411"/>
      <c r="BU8" s="412"/>
      <c r="BV8" s="410">
        <v>384216</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0.22</v>
      </c>
      <c r="CU8" s="451"/>
      <c r="CV8" s="451"/>
      <c r="CW8" s="451"/>
      <c r="CX8" s="451"/>
      <c r="CY8" s="451"/>
      <c r="CZ8" s="451"/>
      <c r="DA8" s="452"/>
      <c r="DB8" s="450">
        <v>0.22</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13503</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109</v>
      </c>
      <c r="AV9" s="443"/>
      <c r="AW9" s="443"/>
      <c r="AX9" s="443"/>
      <c r="AY9" s="444" t="s">
        <v>116</v>
      </c>
      <c r="AZ9" s="445"/>
      <c r="BA9" s="445"/>
      <c r="BB9" s="445"/>
      <c r="BC9" s="445"/>
      <c r="BD9" s="445"/>
      <c r="BE9" s="445"/>
      <c r="BF9" s="445"/>
      <c r="BG9" s="445"/>
      <c r="BH9" s="445"/>
      <c r="BI9" s="445"/>
      <c r="BJ9" s="445"/>
      <c r="BK9" s="445"/>
      <c r="BL9" s="445"/>
      <c r="BM9" s="446"/>
      <c r="BN9" s="410">
        <v>504059</v>
      </c>
      <c r="BO9" s="411"/>
      <c r="BP9" s="411"/>
      <c r="BQ9" s="411"/>
      <c r="BR9" s="411"/>
      <c r="BS9" s="411"/>
      <c r="BT9" s="411"/>
      <c r="BU9" s="412"/>
      <c r="BV9" s="410">
        <v>126891</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9.3000000000000007</v>
      </c>
      <c r="CU9" s="408"/>
      <c r="CV9" s="408"/>
      <c r="CW9" s="408"/>
      <c r="CX9" s="408"/>
      <c r="CY9" s="408"/>
      <c r="CZ9" s="408"/>
      <c r="DA9" s="409"/>
      <c r="DB9" s="407">
        <v>10.4</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15149</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219</v>
      </c>
      <c r="BO10" s="411"/>
      <c r="BP10" s="411"/>
      <c r="BQ10" s="411"/>
      <c r="BR10" s="411"/>
      <c r="BS10" s="411"/>
      <c r="BT10" s="411"/>
      <c r="BU10" s="412"/>
      <c r="BV10" s="410">
        <v>190</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13966</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136</v>
      </c>
      <c r="AV12" s="443"/>
      <c r="AW12" s="443"/>
      <c r="AX12" s="443"/>
      <c r="AY12" s="444" t="s">
        <v>137</v>
      </c>
      <c r="AZ12" s="445"/>
      <c r="BA12" s="445"/>
      <c r="BB12" s="445"/>
      <c r="BC12" s="445"/>
      <c r="BD12" s="445"/>
      <c r="BE12" s="445"/>
      <c r="BF12" s="445"/>
      <c r="BG12" s="445"/>
      <c r="BH12" s="445"/>
      <c r="BI12" s="445"/>
      <c r="BJ12" s="445"/>
      <c r="BK12" s="445"/>
      <c r="BL12" s="445"/>
      <c r="BM12" s="446"/>
      <c r="BN12" s="410">
        <v>45174</v>
      </c>
      <c r="BO12" s="411"/>
      <c r="BP12" s="411"/>
      <c r="BQ12" s="411"/>
      <c r="BR12" s="411"/>
      <c r="BS12" s="411"/>
      <c r="BT12" s="411"/>
      <c r="BU12" s="412"/>
      <c r="BV12" s="410">
        <v>393033</v>
      </c>
      <c r="BW12" s="411"/>
      <c r="BX12" s="411"/>
      <c r="BY12" s="411"/>
      <c r="BZ12" s="411"/>
      <c r="CA12" s="411"/>
      <c r="CB12" s="411"/>
      <c r="CC12" s="412"/>
      <c r="CD12" s="413" t="s">
        <v>138</v>
      </c>
      <c r="CE12" s="414"/>
      <c r="CF12" s="414"/>
      <c r="CG12" s="414"/>
      <c r="CH12" s="414"/>
      <c r="CI12" s="414"/>
      <c r="CJ12" s="414"/>
      <c r="CK12" s="414"/>
      <c r="CL12" s="414"/>
      <c r="CM12" s="414"/>
      <c r="CN12" s="414"/>
      <c r="CO12" s="414"/>
      <c r="CP12" s="414"/>
      <c r="CQ12" s="414"/>
      <c r="CR12" s="414"/>
      <c r="CS12" s="415"/>
      <c r="CT12" s="450" t="s">
        <v>139</v>
      </c>
      <c r="CU12" s="451"/>
      <c r="CV12" s="451"/>
      <c r="CW12" s="451"/>
      <c r="CX12" s="451"/>
      <c r="CY12" s="451"/>
      <c r="CZ12" s="451"/>
      <c r="DA12" s="452"/>
      <c r="DB12" s="450" t="s">
        <v>129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140</v>
      </c>
      <c r="N13" s="502"/>
      <c r="O13" s="502"/>
      <c r="P13" s="502"/>
      <c r="Q13" s="503"/>
      <c r="R13" s="494">
        <v>13868</v>
      </c>
      <c r="S13" s="495"/>
      <c r="T13" s="495"/>
      <c r="U13" s="495"/>
      <c r="V13" s="496"/>
      <c r="W13" s="426" t="s">
        <v>141</v>
      </c>
      <c r="X13" s="427"/>
      <c r="Y13" s="427"/>
      <c r="Z13" s="427"/>
      <c r="AA13" s="427"/>
      <c r="AB13" s="417"/>
      <c r="AC13" s="461">
        <v>2792</v>
      </c>
      <c r="AD13" s="462"/>
      <c r="AE13" s="462"/>
      <c r="AF13" s="462"/>
      <c r="AG13" s="504"/>
      <c r="AH13" s="461">
        <v>3097</v>
      </c>
      <c r="AI13" s="462"/>
      <c r="AJ13" s="462"/>
      <c r="AK13" s="462"/>
      <c r="AL13" s="463"/>
      <c r="AM13" s="439" t="s">
        <v>142</v>
      </c>
      <c r="AN13" s="440"/>
      <c r="AO13" s="440"/>
      <c r="AP13" s="440"/>
      <c r="AQ13" s="440"/>
      <c r="AR13" s="440"/>
      <c r="AS13" s="440"/>
      <c r="AT13" s="441"/>
      <c r="AU13" s="442" t="s">
        <v>126</v>
      </c>
      <c r="AV13" s="443"/>
      <c r="AW13" s="443"/>
      <c r="AX13" s="443"/>
      <c r="AY13" s="444" t="s">
        <v>143</v>
      </c>
      <c r="AZ13" s="445"/>
      <c r="BA13" s="445"/>
      <c r="BB13" s="445"/>
      <c r="BC13" s="445"/>
      <c r="BD13" s="445"/>
      <c r="BE13" s="445"/>
      <c r="BF13" s="445"/>
      <c r="BG13" s="445"/>
      <c r="BH13" s="445"/>
      <c r="BI13" s="445"/>
      <c r="BJ13" s="445"/>
      <c r="BK13" s="445"/>
      <c r="BL13" s="445"/>
      <c r="BM13" s="446"/>
      <c r="BN13" s="410">
        <v>459104</v>
      </c>
      <c r="BO13" s="411"/>
      <c r="BP13" s="411"/>
      <c r="BQ13" s="411"/>
      <c r="BR13" s="411"/>
      <c r="BS13" s="411"/>
      <c r="BT13" s="411"/>
      <c r="BU13" s="412"/>
      <c r="BV13" s="410">
        <v>-265952</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4.5999999999999996</v>
      </c>
      <c r="CU13" s="408"/>
      <c r="CV13" s="408"/>
      <c r="CW13" s="408"/>
      <c r="CX13" s="408"/>
      <c r="CY13" s="408"/>
      <c r="CZ13" s="408"/>
      <c r="DA13" s="409"/>
      <c r="DB13" s="407">
        <v>4.8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14367</v>
      </c>
      <c r="S14" s="495"/>
      <c r="T14" s="495"/>
      <c r="U14" s="495"/>
      <c r="V14" s="496"/>
      <c r="W14" s="400"/>
      <c r="X14" s="401"/>
      <c r="Y14" s="401"/>
      <c r="Z14" s="401"/>
      <c r="AA14" s="401"/>
      <c r="AB14" s="390"/>
      <c r="AC14" s="497">
        <v>37.9</v>
      </c>
      <c r="AD14" s="498"/>
      <c r="AE14" s="498"/>
      <c r="AF14" s="498"/>
      <c r="AG14" s="499"/>
      <c r="AH14" s="497">
        <v>37.9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2.2000000000000002</v>
      </c>
      <c r="CU14" s="509"/>
      <c r="CV14" s="509"/>
      <c r="CW14" s="509"/>
      <c r="CX14" s="509"/>
      <c r="CY14" s="509"/>
      <c r="CZ14" s="509"/>
      <c r="DA14" s="510"/>
      <c r="DB14" s="508">
        <v>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14262</v>
      </c>
      <c r="S15" s="495"/>
      <c r="T15" s="495"/>
      <c r="U15" s="495"/>
      <c r="V15" s="496"/>
      <c r="W15" s="426" t="s">
        <v>148</v>
      </c>
      <c r="X15" s="427"/>
      <c r="Y15" s="427"/>
      <c r="Z15" s="427"/>
      <c r="AA15" s="427"/>
      <c r="AB15" s="417"/>
      <c r="AC15" s="461">
        <v>1160</v>
      </c>
      <c r="AD15" s="462"/>
      <c r="AE15" s="462"/>
      <c r="AF15" s="462"/>
      <c r="AG15" s="504"/>
      <c r="AH15" s="461">
        <v>1262</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1477714</v>
      </c>
      <c r="BO15" s="374"/>
      <c r="BP15" s="374"/>
      <c r="BQ15" s="374"/>
      <c r="BR15" s="374"/>
      <c r="BS15" s="374"/>
      <c r="BT15" s="374"/>
      <c r="BU15" s="375"/>
      <c r="BV15" s="373">
        <v>1532293</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15.8</v>
      </c>
      <c r="AD16" s="498"/>
      <c r="AE16" s="498"/>
      <c r="AF16" s="498"/>
      <c r="AG16" s="499"/>
      <c r="AH16" s="497">
        <v>15.5</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7180841</v>
      </c>
      <c r="BO16" s="411"/>
      <c r="BP16" s="411"/>
      <c r="BQ16" s="411"/>
      <c r="BR16" s="411"/>
      <c r="BS16" s="411"/>
      <c r="BT16" s="411"/>
      <c r="BU16" s="412"/>
      <c r="BV16" s="410">
        <v>6843931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3413</v>
      </c>
      <c r="AD17" s="462"/>
      <c r="AE17" s="462"/>
      <c r="AF17" s="462"/>
      <c r="AG17" s="504"/>
      <c r="AH17" s="461">
        <v>3805</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1784097</v>
      </c>
      <c r="BO17" s="411"/>
      <c r="BP17" s="411"/>
      <c r="BQ17" s="411"/>
      <c r="BR17" s="411"/>
      <c r="BS17" s="411"/>
      <c r="BT17" s="411"/>
      <c r="BU17" s="412"/>
      <c r="BV17" s="410">
        <v>1863455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158</v>
      </c>
      <c r="C18" s="453"/>
      <c r="D18" s="453"/>
      <c r="E18" s="536"/>
      <c r="F18" s="536"/>
      <c r="G18" s="536"/>
      <c r="H18" s="536"/>
      <c r="I18" s="536"/>
      <c r="J18" s="536"/>
      <c r="K18" s="536"/>
      <c r="L18" s="537">
        <v>544.66999999999996</v>
      </c>
      <c r="M18" s="537"/>
      <c r="N18" s="537"/>
      <c r="O18" s="537"/>
      <c r="P18" s="537"/>
      <c r="Q18" s="537"/>
      <c r="R18" s="538"/>
      <c r="S18" s="538"/>
      <c r="T18" s="538"/>
      <c r="U18" s="538"/>
      <c r="V18" s="539"/>
      <c r="W18" s="428"/>
      <c r="X18" s="429"/>
      <c r="Y18" s="429"/>
      <c r="Z18" s="429"/>
      <c r="AA18" s="429"/>
      <c r="AB18" s="420"/>
      <c r="AC18" s="540">
        <v>46.3</v>
      </c>
      <c r="AD18" s="541"/>
      <c r="AE18" s="541"/>
      <c r="AF18" s="541"/>
      <c r="AG18" s="542"/>
      <c r="AH18" s="540">
        <v>46.6</v>
      </c>
      <c r="AI18" s="541"/>
      <c r="AJ18" s="541"/>
      <c r="AK18" s="541"/>
      <c r="AL18" s="543"/>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6245082</v>
      </c>
      <c r="BO18" s="411"/>
      <c r="BP18" s="411"/>
      <c r="BQ18" s="411"/>
      <c r="BR18" s="411"/>
      <c r="BS18" s="411"/>
      <c r="BT18" s="411"/>
      <c r="BU18" s="412"/>
      <c r="BV18" s="410">
        <v>6077533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160</v>
      </c>
      <c r="C19" s="453"/>
      <c r="D19" s="453"/>
      <c r="E19" s="536"/>
      <c r="F19" s="536"/>
      <c r="G19" s="536"/>
      <c r="H19" s="536"/>
      <c r="I19" s="536"/>
      <c r="J19" s="536"/>
      <c r="K19" s="536"/>
      <c r="L19" s="544">
        <v>25</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9823839</v>
      </c>
      <c r="BO19" s="411"/>
      <c r="BP19" s="411"/>
      <c r="BQ19" s="411"/>
      <c r="BR19" s="411"/>
      <c r="BS19" s="411"/>
      <c r="BT19" s="411"/>
      <c r="BU19" s="412"/>
      <c r="BV19" s="410">
        <v>8955962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162</v>
      </c>
      <c r="C20" s="453"/>
      <c r="D20" s="453"/>
      <c r="E20" s="536"/>
      <c r="F20" s="536"/>
      <c r="G20" s="536"/>
      <c r="H20" s="536"/>
      <c r="I20" s="536"/>
      <c r="J20" s="536"/>
      <c r="K20" s="536"/>
      <c r="L20" s="544">
        <v>5252</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8417089</v>
      </c>
      <c r="BO22" s="374"/>
      <c r="BP22" s="374"/>
      <c r="BQ22" s="374"/>
      <c r="BR22" s="374"/>
      <c r="BS22" s="374"/>
      <c r="BT22" s="374"/>
      <c r="BU22" s="375"/>
      <c r="BV22" s="373">
        <v>8104114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7911678</v>
      </c>
      <c r="BO23" s="411"/>
      <c r="BP23" s="411"/>
      <c r="BQ23" s="411"/>
      <c r="BR23" s="411"/>
      <c r="BS23" s="411"/>
      <c r="BT23" s="411"/>
      <c r="BU23" s="412"/>
      <c r="BV23" s="410">
        <v>7599255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7919</v>
      </c>
      <c r="R24" s="462"/>
      <c r="S24" s="462"/>
      <c r="T24" s="462"/>
      <c r="U24" s="462"/>
      <c r="V24" s="504"/>
      <c r="W24" s="556"/>
      <c r="X24" s="557"/>
      <c r="Y24" s="558"/>
      <c r="Z24" s="460" t="s">
        <v>173</v>
      </c>
      <c r="AA24" s="440"/>
      <c r="AB24" s="440"/>
      <c r="AC24" s="440"/>
      <c r="AD24" s="440"/>
      <c r="AE24" s="440"/>
      <c r="AF24" s="440"/>
      <c r="AG24" s="441"/>
      <c r="AH24" s="461">
        <v>219</v>
      </c>
      <c r="AI24" s="462"/>
      <c r="AJ24" s="462"/>
      <c r="AK24" s="462"/>
      <c r="AL24" s="504"/>
      <c r="AM24" s="461">
        <v>659628</v>
      </c>
      <c r="AN24" s="462"/>
      <c r="AO24" s="462"/>
      <c r="AP24" s="462"/>
      <c r="AQ24" s="462"/>
      <c r="AR24" s="504"/>
      <c r="AS24" s="461">
        <v>3012</v>
      </c>
      <c r="AT24" s="462"/>
      <c r="AU24" s="462"/>
      <c r="AV24" s="462"/>
      <c r="AW24" s="462"/>
      <c r="AX24" s="463"/>
      <c r="AY24" s="529" t="s">
        <v>174</v>
      </c>
      <c r="AZ24" s="530"/>
      <c r="BA24" s="530"/>
      <c r="BB24" s="530"/>
      <c r="BC24" s="530"/>
      <c r="BD24" s="530"/>
      <c r="BE24" s="530"/>
      <c r="BF24" s="530"/>
      <c r="BG24" s="530"/>
      <c r="BH24" s="530"/>
      <c r="BI24" s="530"/>
      <c r="BJ24" s="530"/>
      <c r="BK24" s="530"/>
      <c r="BL24" s="530"/>
      <c r="BM24" s="531"/>
      <c r="BN24" s="410">
        <v>5213017</v>
      </c>
      <c r="BO24" s="411"/>
      <c r="BP24" s="411"/>
      <c r="BQ24" s="411"/>
      <c r="BR24" s="411"/>
      <c r="BS24" s="411"/>
      <c r="BT24" s="411"/>
      <c r="BU24" s="412"/>
      <c r="BV24" s="410">
        <v>4750676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5939</v>
      </c>
      <c r="R25" s="462"/>
      <c r="S25" s="462"/>
      <c r="T25" s="462"/>
      <c r="U25" s="462"/>
      <c r="V25" s="504"/>
      <c r="W25" s="556"/>
      <c r="X25" s="557"/>
      <c r="Y25" s="558"/>
      <c r="Z25" s="460" t="s">
        <v>176</v>
      </c>
      <c r="AA25" s="440"/>
      <c r="AB25" s="440"/>
      <c r="AC25" s="440"/>
      <c r="AD25" s="440"/>
      <c r="AE25" s="440"/>
      <c r="AF25" s="440"/>
      <c r="AG25" s="441"/>
      <c r="AH25" s="461" t="s">
        <v>130</v>
      </c>
      <c r="AI25" s="462"/>
      <c r="AJ25" s="462"/>
      <c r="AK25" s="462"/>
      <c r="AL25" s="504"/>
      <c r="AM25" s="461" t="s">
        <v>177</v>
      </c>
      <c r="AN25" s="462"/>
      <c r="AO25" s="462"/>
      <c r="AP25" s="462"/>
      <c r="AQ25" s="462"/>
      <c r="AR25" s="504"/>
      <c r="AS25" s="461" t="s">
        <v>177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862493</v>
      </c>
      <c r="BO25" s="374"/>
      <c r="BP25" s="374"/>
      <c r="BQ25" s="374"/>
      <c r="BR25" s="374"/>
      <c r="BS25" s="374"/>
      <c r="BT25" s="374"/>
      <c r="BU25" s="375"/>
      <c r="BV25" s="373">
        <v>966319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5446</v>
      </c>
      <c r="R26" s="462"/>
      <c r="S26" s="462"/>
      <c r="T26" s="462"/>
      <c r="U26" s="462"/>
      <c r="V26" s="504"/>
      <c r="W26" s="556"/>
      <c r="X26" s="557"/>
      <c r="Y26" s="558"/>
      <c r="Z26" s="460" t="s">
        <v>180</v>
      </c>
      <c r="AA26" s="562"/>
      <c r="AB26" s="562"/>
      <c r="AC26" s="562"/>
      <c r="AD26" s="562"/>
      <c r="AE26" s="562"/>
      <c r="AF26" s="562"/>
      <c r="AG26" s="563"/>
      <c r="AH26" s="461">
        <v>26</v>
      </c>
      <c r="AI26" s="462"/>
      <c r="AJ26" s="462"/>
      <c r="AK26" s="462"/>
      <c r="AL26" s="504"/>
      <c r="AM26" s="461">
        <v>77818</v>
      </c>
      <c r="AN26" s="462"/>
      <c r="AO26" s="462"/>
      <c r="AP26" s="462"/>
      <c r="AQ26" s="462"/>
      <c r="AR26" s="504"/>
      <c r="AS26" s="461">
        <v>2993</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182</v>
      </c>
      <c r="BO26" s="411"/>
      <c r="BP26" s="411"/>
      <c r="BQ26" s="411"/>
      <c r="BR26" s="411"/>
      <c r="BS26" s="411"/>
      <c r="BT26" s="411"/>
      <c r="BU26" s="412"/>
      <c r="BV26" s="410" t="s">
        <v>177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3163</v>
      </c>
      <c r="R27" s="462"/>
      <c r="S27" s="462"/>
      <c r="T27" s="462"/>
      <c r="U27" s="462"/>
      <c r="V27" s="504"/>
      <c r="W27" s="556"/>
      <c r="X27" s="557"/>
      <c r="Y27" s="558"/>
      <c r="Z27" s="460" t="s">
        <v>184</v>
      </c>
      <c r="AA27" s="440"/>
      <c r="AB27" s="440"/>
      <c r="AC27" s="440"/>
      <c r="AD27" s="440"/>
      <c r="AE27" s="440"/>
      <c r="AF27" s="440"/>
      <c r="AG27" s="441"/>
      <c r="AH27" s="461" t="s">
        <v>182</v>
      </c>
      <c r="AI27" s="462"/>
      <c r="AJ27" s="462"/>
      <c r="AK27" s="462"/>
      <c r="AL27" s="504"/>
      <c r="AM27" s="461" t="s">
        <v>177</v>
      </c>
      <c r="AN27" s="462"/>
      <c r="AO27" s="462"/>
      <c r="AP27" s="462"/>
      <c r="AQ27" s="462"/>
      <c r="AR27" s="504"/>
      <c r="AS27" s="461" t="s">
        <v>130</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32" t="s">
        <v>129</v>
      </c>
      <c r="BO27" s="533"/>
      <c r="BP27" s="533"/>
      <c r="BQ27" s="533"/>
      <c r="BR27" s="533"/>
      <c r="BS27" s="533"/>
      <c r="BT27" s="533"/>
      <c r="BU27" s="534"/>
      <c r="BV27" s="532" t="s">
        <v>177</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2606</v>
      </c>
      <c r="R28" s="462"/>
      <c r="S28" s="462"/>
      <c r="T28" s="462"/>
      <c r="U28" s="462"/>
      <c r="V28" s="504"/>
      <c r="W28" s="556"/>
      <c r="X28" s="557"/>
      <c r="Y28" s="558"/>
      <c r="Z28" s="460" t="s">
        <v>187</v>
      </c>
      <c r="AA28" s="440"/>
      <c r="AB28" s="440"/>
      <c r="AC28" s="440"/>
      <c r="AD28" s="440"/>
      <c r="AE28" s="440"/>
      <c r="AF28" s="440"/>
      <c r="AG28" s="441"/>
      <c r="AH28" s="461" t="s">
        <v>130</v>
      </c>
      <c r="AI28" s="462"/>
      <c r="AJ28" s="462"/>
      <c r="AK28" s="462"/>
      <c r="AL28" s="504"/>
      <c r="AM28" s="461" t="s">
        <v>188</v>
      </c>
      <c r="AN28" s="462"/>
      <c r="AO28" s="462"/>
      <c r="AP28" s="462"/>
      <c r="AQ28" s="462"/>
      <c r="AR28" s="504"/>
      <c r="AS28" s="461" t="s">
        <v>139</v>
      </c>
      <c r="AT28" s="462"/>
      <c r="AU28" s="462"/>
      <c r="AV28" s="462"/>
      <c r="AW28" s="462"/>
      <c r="AX28" s="463"/>
      <c r="AY28" s="564" t="s">
        <v>189</v>
      </c>
      <c r="AZ28" s="565"/>
      <c r="BA28" s="565"/>
      <c r="BB28" s="566"/>
      <c r="BC28" s="370" t="s">
        <v>48</v>
      </c>
      <c r="BD28" s="371"/>
      <c r="BE28" s="371"/>
      <c r="BF28" s="371"/>
      <c r="BG28" s="371"/>
      <c r="BH28" s="371"/>
      <c r="BI28" s="371"/>
      <c r="BJ28" s="371"/>
      <c r="BK28" s="371"/>
      <c r="BL28" s="371"/>
      <c r="BM28" s="372"/>
      <c r="BN28" s="373">
        <v>1057776</v>
      </c>
      <c r="BO28" s="374"/>
      <c r="BP28" s="374"/>
      <c r="BQ28" s="374"/>
      <c r="BR28" s="374"/>
      <c r="BS28" s="374"/>
      <c r="BT28" s="374"/>
      <c r="BU28" s="375"/>
      <c r="BV28" s="373">
        <v>852731</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190</v>
      </c>
      <c r="F29" s="440"/>
      <c r="G29" s="440"/>
      <c r="H29" s="440"/>
      <c r="I29" s="440"/>
      <c r="J29" s="440"/>
      <c r="K29" s="441"/>
      <c r="L29" s="461">
        <v>12</v>
      </c>
      <c r="M29" s="462"/>
      <c r="N29" s="462"/>
      <c r="O29" s="462"/>
      <c r="P29" s="504"/>
      <c r="Q29" s="461">
        <v>2376</v>
      </c>
      <c r="R29" s="462"/>
      <c r="S29" s="462"/>
      <c r="T29" s="462"/>
      <c r="U29" s="462"/>
      <c r="V29" s="504"/>
      <c r="W29" s="559"/>
      <c r="X29" s="560"/>
      <c r="Y29" s="561"/>
      <c r="Z29" s="460" t="s">
        <v>191</v>
      </c>
      <c r="AA29" s="440"/>
      <c r="AB29" s="440"/>
      <c r="AC29" s="440"/>
      <c r="AD29" s="440"/>
      <c r="AE29" s="440"/>
      <c r="AF29" s="440"/>
      <c r="AG29" s="441"/>
      <c r="AH29" s="461">
        <v>219</v>
      </c>
      <c r="AI29" s="462"/>
      <c r="AJ29" s="462"/>
      <c r="AK29" s="462"/>
      <c r="AL29" s="504"/>
      <c r="AM29" s="461">
        <v>659628</v>
      </c>
      <c r="AN29" s="462"/>
      <c r="AO29" s="462"/>
      <c r="AP29" s="462"/>
      <c r="AQ29" s="462"/>
      <c r="AR29" s="504"/>
      <c r="AS29" s="461">
        <v>3012</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314810</v>
      </c>
      <c r="BO29" s="411"/>
      <c r="BP29" s="411"/>
      <c r="BQ29" s="411"/>
      <c r="BR29" s="411"/>
      <c r="BS29" s="411"/>
      <c r="BT29" s="411"/>
      <c r="BU29" s="412"/>
      <c r="BV29" s="410">
        <v>315362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40">
        <v>92.6</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1224698</v>
      </c>
      <c r="BO30" s="533"/>
      <c r="BP30" s="533"/>
      <c r="BQ30" s="533"/>
      <c r="BR30" s="533"/>
      <c r="BS30" s="533"/>
      <c r="BT30" s="533"/>
      <c r="BU30" s="534"/>
      <c r="BV30" s="532">
        <v>1297380</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200</v>
      </c>
      <c r="V33" s="434"/>
      <c r="W33" s="399" t="s">
        <v>201</v>
      </c>
      <c r="X33" s="399"/>
      <c r="Y33" s="399"/>
      <c r="Z33" s="399"/>
      <c r="AA33" s="399"/>
      <c r="AB33" s="399"/>
      <c r="AC33" s="399"/>
      <c r="AD33" s="399"/>
      <c r="AE33" s="399"/>
      <c r="AF33" s="399"/>
      <c r="AG33" s="399"/>
      <c r="AH33" s="399"/>
      <c r="AI33" s="399"/>
      <c r="AJ33" s="399"/>
      <c r="AK33" s="399"/>
      <c r="AL33" s="203"/>
      <c r="AM33" s="434" t="s">
        <v>200</v>
      </c>
      <c r="AN33" s="434"/>
      <c r="AO33" s="399" t="s">
        <v>202</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200</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山都町国民健康保険特別会計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山都町水道事業会計</v>
      </c>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IF('各会計、関係団体の財政状況及び健全化判断比率'!B33="","",'各会計、関係団体の財政状況及び健全化判断比率'!B33)</f>
        <v>山都町簡易水道特別会計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熊本県市町村総合事務組合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14</v>
      </c>
      <c r="CP34" s="600"/>
      <c r="CQ34" s="601" t="str">
        <f>IF('各会計、関係団体の財政状況及び健全化判断比率'!BS7="","",'各会計、関係団体の財政状況及び健全化判断比率'!BS7)</f>
        <v>株式会社まちづくりやべ</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山都町介護保険特別会計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IF('各会計、関係団体の財政状況及び健全化判断比率'!B32="","",'各会計、関係団体の財政状況及び健全化判断比率'!B32)</f>
        <v>山都町病院事業会計</v>
      </c>
      <c r="AP35" s="601"/>
      <c r="AQ35" s="601"/>
      <c r="AR35" s="601"/>
      <c r="AS35" s="601"/>
      <c r="AT35" s="601"/>
      <c r="AU35" s="601"/>
      <c r="AV35" s="601"/>
      <c r="AW35" s="601"/>
      <c r="AX35" s="601"/>
      <c r="AY35" s="601"/>
      <c r="AZ35" s="601"/>
      <c r="BA35" s="601"/>
      <c r="BB35" s="601"/>
      <c r="BC35" s="601"/>
      <c r="BD35" s="178"/>
      <c r="BE35" s="600">
        <f t="shared" ref="BE35:BE43" si="1">IF(BG35="","",BE34+1)</f>
        <v>8</v>
      </c>
      <c r="BF35" s="600"/>
      <c r="BG35" s="601" t="str">
        <f>IF('各会計、関係団体の財政状況及び健全化判断比率'!B34="","",'各会計、関係団体の財政状況及び健全化判断比率'!B34)</f>
        <v>山都町国民宿舎特別会計</v>
      </c>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上益城消防組合</v>
      </c>
      <c r="BZ35" s="601"/>
      <c r="CA35" s="601"/>
      <c r="CB35" s="601"/>
      <c r="CC35" s="601"/>
      <c r="CD35" s="601"/>
      <c r="CE35" s="601"/>
      <c r="CF35" s="601"/>
      <c r="CG35" s="601"/>
      <c r="CH35" s="601"/>
      <c r="CI35" s="601"/>
      <c r="CJ35" s="601"/>
      <c r="CK35" s="601"/>
      <c r="CL35" s="601"/>
      <c r="CM35" s="601"/>
      <c r="CN35" s="178"/>
      <c r="CO35" s="600">
        <f t="shared" ref="CO35:CO43" si="3">IF(CQ35="","",CO34+1)</f>
        <v>15</v>
      </c>
      <c r="CP35" s="600"/>
      <c r="CQ35" s="601" t="str">
        <f>IF('各会計、関係団体の財政状況及び健全化判断比率'!BS8="","",'各会計、関係団体の財政状況及び健全化判断比率'!BS8)</f>
        <v>有限会社虹の通潤館</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山都町後期高齢者医療特別会計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上益城広域連合</v>
      </c>
      <c r="BZ36" s="601"/>
      <c r="CA36" s="601"/>
      <c r="CB36" s="601"/>
      <c r="CC36" s="601"/>
      <c r="CD36" s="601"/>
      <c r="CE36" s="601"/>
      <c r="CF36" s="601"/>
      <c r="CG36" s="601"/>
      <c r="CH36" s="601"/>
      <c r="CI36" s="601"/>
      <c r="CJ36" s="601"/>
      <c r="CK36" s="601"/>
      <c r="CL36" s="601"/>
      <c r="CM36" s="601"/>
      <c r="CN36" s="178"/>
      <c r="CO36" s="600">
        <f t="shared" si="3"/>
        <v>16</v>
      </c>
      <c r="CP36" s="600"/>
      <c r="CQ36" s="601" t="str">
        <f>IF('各会計、関係団体の財政状況及び健全化判断比率'!BS9="","",'各会計、関係団体の財政状況及び健全化判断比率'!BS9)</f>
        <v>一般財団法人清和文楽の里協会</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熊本県後期高齢者広域連合（一般会計）</v>
      </c>
      <c r="BZ37" s="601"/>
      <c r="CA37" s="601"/>
      <c r="CB37" s="601"/>
      <c r="CC37" s="601"/>
      <c r="CD37" s="601"/>
      <c r="CE37" s="601"/>
      <c r="CF37" s="601"/>
      <c r="CG37" s="601"/>
      <c r="CH37" s="601"/>
      <c r="CI37" s="601"/>
      <c r="CJ37" s="601"/>
      <c r="CK37" s="601"/>
      <c r="CL37" s="601"/>
      <c r="CM37" s="601"/>
      <c r="CN37" s="178"/>
      <c r="CO37" s="600">
        <f t="shared" si="3"/>
        <v>17</v>
      </c>
      <c r="CP37" s="600"/>
      <c r="CQ37" s="601" t="str">
        <f>IF('各会計、関係団体の財政状況及び健全化判断比率'!BS10="","",'各会計、関係団体の財政状況及び健全化判断比率'!BS10)</f>
        <v>有限会社清和資源</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熊本県後期高齢者広域連合（後期高齢者医療特別会計）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582</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2" sqref="K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566</v>
      </c>
      <c r="D34" s="1179"/>
      <c r="E34" s="1180"/>
      <c r="F34" s="32">
        <v>12.08</v>
      </c>
      <c r="G34" s="33">
        <v>12.47</v>
      </c>
      <c r="H34" s="33">
        <v>12.78</v>
      </c>
      <c r="I34" s="33">
        <v>12.65</v>
      </c>
      <c r="J34" s="34">
        <v>17.54</v>
      </c>
      <c r="K34" s="22"/>
      <c r="L34" s="22"/>
      <c r="M34" s="22"/>
      <c r="N34" s="22"/>
      <c r="O34" s="22"/>
      <c r="P34" s="22"/>
    </row>
    <row r="35" spans="1:16" ht="39" customHeight="1" x14ac:dyDescent="0.15">
      <c r="A35" s="22"/>
      <c r="B35" s="35"/>
      <c r="C35" s="1173" t="s">
        <v>567</v>
      </c>
      <c r="D35" s="1174"/>
      <c r="E35" s="1175"/>
      <c r="F35" s="36">
        <v>9.08</v>
      </c>
      <c r="G35" s="37">
        <v>1.86</v>
      </c>
      <c r="H35" s="37">
        <v>3.61</v>
      </c>
      <c r="I35" s="37">
        <v>5.21</v>
      </c>
      <c r="J35" s="38">
        <v>11.46</v>
      </c>
      <c r="K35" s="22"/>
      <c r="L35" s="22"/>
      <c r="M35" s="22"/>
      <c r="N35" s="22"/>
      <c r="O35" s="22"/>
      <c r="P35" s="22"/>
    </row>
    <row r="36" spans="1:16" ht="39" customHeight="1" x14ac:dyDescent="0.15">
      <c r="A36" s="22"/>
      <c r="B36" s="35"/>
      <c r="C36" s="1173" t="s">
        <v>568</v>
      </c>
      <c r="D36" s="1174"/>
      <c r="E36" s="1175"/>
      <c r="F36" s="36">
        <v>2.73</v>
      </c>
      <c r="G36" s="37">
        <v>2.86</v>
      </c>
      <c r="H36" s="37">
        <v>2.88</v>
      </c>
      <c r="I36" s="37">
        <v>3.32</v>
      </c>
      <c r="J36" s="38">
        <v>3.62</v>
      </c>
      <c r="K36" s="22"/>
      <c r="L36" s="22"/>
      <c r="M36" s="22"/>
      <c r="N36" s="22"/>
      <c r="O36" s="22"/>
      <c r="P36" s="22"/>
    </row>
    <row r="37" spans="1:16" ht="39" customHeight="1" x14ac:dyDescent="0.15">
      <c r="A37" s="22"/>
      <c r="B37" s="35"/>
      <c r="C37" s="1173" t="s">
        <v>569</v>
      </c>
      <c r="D37" s="1174"/>
      <c r="E37" s="1175"/>
      <c r="F37" s="36">
        <v>1.46</v>
      </c>
      <c r="G37" s="37">
        <v>1.74</v>
      </c>
      <c r="H37" s="37">
        <v>1.2</v>
      </c>
      <c r="I37" s="37">
        <v>0.81</v>
      </c>
      <c r="J37" s="38">
        <v>1.8</v>
      </c>
      <c r="K37" s="22"/>
      <c r="L37" s="22"/>
      <c r="M37" s="22"/>
      <c r="N37" s="22"/>
      <c r="O37" s="22"/>
      <c r="P37" s="22"/>
    </row>
    <row r="38" spans="1:16" ht="39" customHeight="1" x14ac:dyDescent="0.15">
      <c r="A38" s="22"/>
      <c r="B38" s="35"/>
      <c r="C38" s="1173" t="s">
        <v>570</v>
      </c>
      <c r="D38" s="1174"/>
      <c r="E38" s="1175"/>
      <c r="F38" s="36">
        <v>1.96</v>
      </c>
      <c r="G38" s="37">
        <v>1.2</v>
      </c>
      <c r="H38" s="37">
        <v>2.29</v>
      </c>
      <c r="I38" s="37">
        <v>1.66</v>
      </c>
      <c r="J38" s="38">
        <v>0.89</v>
      </c>
      <c r="K38" s="22"/>
      <c r="L38" s="22"/>
      <c r="M38" s="22"/>
      <c r="N38" s="22"/>
      <c r="O38" s="22"/>
      <c r="P38" s="22"/>
    </row>
    <row r="39" spans="1:16" ht="39" customHeight="1" x14ac:dyDescent="0.15">
      <c r="A39" s="22"/>
      <c r="B39" s="35"/>
      <c r="C39" s="1173" t="s">
        <v>571</v>
      </c>
      <c r="D39" s="1174"/>
      <c r="E39" s="1175"/>
      <c r="F39" s="36">
        <v>0.13</v>
      </c>
      <c r="G39" s="37">
        <v>0.14000000000000001</v>
      </c>
      <c r="H39" s="37">
        <v>0.14000000000000001</v>
      </c>
      <c r="I39" s="37">
        <v>0.05</v>
      </c>
      <c r="J39" s="38">
        <v>0.05</v>
      </c>
      <c r="K39" s="22"/>
      <c r="L39" s="22"/>
      <c r="M39" s="22"/>
      <c r="N39" s="22"/>
      <c r="O39" s="22"/>
      <c r="P39" s="22"/>
    </row>
    <row r="40" spans="1:16" ht="39" customHeight="1" x14ac:dyDescent="0.15">
      <c r="A40" s="22"/>
      <c r="B40" s="35"/>
      <c r="C40" s="1173" t="s">
        <v>572</v>
      </c>
      <c r="D40" s="1174"/>
      <c r="E40" s="1175"/>
      <c r="F40" s="36">
        <v>7.0000000000000007E-2</v>
      </c>
      <c r="G40" s="37">
        <v>0.05</v>
      </c>
      <c r="H40" s="37">
        <v>0.04</v>
      </c>
      <c r="I40" s="37">
        <v>0.04</v>
      </c>
      <c r="J40" s="38">
        <v>0.03</v>
      </c>
      <c r="K40" s="22"/>
      <c r="L40" s="22"/>
      <c r="M40" s="22"/>
      <c r="N40" s="22"/>
      <c r="O40" s="22"/>
      <c r="P40" s="22"/>
    </row>
    <row r="41" spans="1:16" ht="39" customHeight="1" x14ac:dyDescent="0.15">
      <c r="A41" s="22"/>
      <c r="B41" s="35"/>
      <c r="C41" s="1173" t="s">
        <v>573</v>
      </c>
      <c r="D41" s="1174"/>
      <c r="E41" s="1175"/>
      <c r="F41" s="36">
        <v>0.06</v>
      </c>
      <c r="G41" s="37">
        <v>0.16</v>
      </c>
      <c r="H41" s="37">
        <v>0.03</v>
      </c>
      <c r="I41" s="37">
        <v>0</v>
      </c>
      <c r="J41" s="38">
        <v>0</v>
      </c>
      <c r="K41" s="22"/>
      <c r="L41" s="22"/>
      <c r="M41" s="22"/>
      <c r="N41" s="22"/>
      <c r="O41" s="22"/>
      <c r="P41" s="22"/>
    </row>
    <row r="42" spans="1:16" ht="39" customHeight="1" x14ac:dyDescent="0.15">
      <c r="A42" s="22"/>
      <c r="B42" s="39"/>
      <c r="C42" s="1173" t="s">
        <v>574</v>
      </c>
      <c r="D42" s="1174"/>
      <c r="E42" s="1175"/>
      <c r="F42" s="36" t="s">
        <v>519</v>
      </c>
      <c r="G42" s="37" t="s">
        <v>519</v>
      </c>
      <c r="H42" s="37" t="s">
        <v>519</v>
      </c>
      <c r="I42" s="37" t="s">
        <v>519</v>
      </c>
      <c r="J42" s="38" t="s">
        <v>519</v>
      </c>
      <c r="K42" s="22"/>
      <c r="L42" s="22"/>
      <c r="M42" s="22"/>
      <c r="N42" s="22"/>
      <c r="O42" s="22"/>
      <c r="P42" s="22"/>
    </row>
    <row r="43" spans="1:16" ht="39" customHeight="1" thickBot="1" x14ac:dyDescent="0.2">
      <c r="A43" s="22"/>
      <c r="B43" s="40"/>
      <c r="C43" s="1176" t="s">
        <v>575</v>
      </c>
      <c r="D43" s="1177"/>
      <c r="E43" s="1178"/>
      <c r="F43" s="41">
        <v>0.06</v>
      </c>
      <c r="G43" s="42">
        <v>0</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AcFHbM+xa2iDwCMzGaeD9TQKOTw6qeuUwwuTC6j4Iej9/wEPDiPXjKZdM1K/Afo4AkkB6Zxj6xM9mwf9rrp9g==" saltValue="1DqCwGLiRT2pfQF8+I0y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1118</v>
      </c>
      <c r="L45" s="60">
        <v>1037</v>
      </c>
      <c r="M45" s="60">
        <v>948</v>
      </c>
      <c r="N45" s="60">
        <v>932</v>
      </c>
      <c r="O45" s="61">
        <v>915</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519</v>
      </c>
      <c r="L46" s="64" t="s">
        <v>519</v>
      </c>
      <c r="M46" s="64" t="s">
        <v>519</v>
      </c>
      <c r="N46" s="64" t="s">
        <v>519</v>
      </c>
      <c r="O46" s="65" t="s">
        <v>519</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519</v>
      </c>
      <c r="L47" s="64" t="s">
        <v>519</v>
      </c>
      <c r="M47" s="64" t="s">
        <v>519</v>
      </c>
      <c r="N47" s="64" t="s">
        <v>519</v>
      </c>
      <c r="O47" s="65" t="s">
        <v>519</v>
      </c>
      <c r="P47" s="48"/>
      <c r="Q47" s="48"/>
      <c r="R47" s="48"/>
      <c r="S47" s="48"/>
      <c r="T47" s="48"/>
      <c r="U47" s="48"/>
    </row>
    <row r="48" spans="1:21" ht="30.75" customHeight="1" x14ac:dyDescent="0.15">
      <c r="A48" s="48"/>
      <c r="B48" s="1183"/>
      <c r="C48" s="1184"/>
      <c r="D48" s="62"/>
      <c r="E48" s="1189" t="s">
        <v>15</v>
      </c>
      <c r="F48" s="1189"/>
      <c r="G48" s="1189"/>
      <c r="H48" s="1189"/>
      <c r="I48" s="1189"/>
      <c r="J48" s="1190"/>
      <c r="K48" s="63">
        <v>241</v>
      </c>
      <c r="L48" s="64">
        <v>256</v>
      </c>
      <c r="M48" s="64">
        <v>243</v>
      </c>
      <c r="N48" s="64">
        <v>255</v>
      </c>
      <c r="O48" s="65">
        <v>245</v>
      </c>
      <c r="P48" s="48"/>
      <c r="Q48" s="48"/>
      <c r="R48" s="48"/>
      <c r="S48" s="48"/>
      <c r="T48" s="48"/>
      <c r="U48" s="48"/>
    </row>
    <row r="49" spans="1:21" ht="30.75" customHeight="1" x14ac:dyDescent="0.15">
      <c r="A49" s="48"/>
      <c r="B49" s="1183"/>
      <c r="C49" s="1184"/>
      <c r="D49" s="62"/>
      <c r="E49" s="1189" t="s">
        <v>16</v>
      </c>
      <c r="F49" s="1189"/>
      <c r="G49" s="1189"/>
      <c r="H49" s="1189"/>
      <c r="I49" s="1189"/>
      <c r="J49" s="1190"/>
      <c r="K49" s="63">
        <v>34</v>
      </c>
      <c r="L49" s="64">
        <v>39</v>
      </c>
      <c r="M49" s="64">
        <v>38</v>
      </c>
      <c r="N49" s="64">
        <v>38</v>
      </c>
      <c r="O49" s="65">
        <v>36</v>
      </c>
      <c r="P49" s="48"/>
      <c r="Q49" s="48"/>
      <c r="R49" s="48"/>
      <c r="S49" s="48"/>
      <c r="T49" s="48"/>
      <c r="U49" s="48"/>
    </row>
    <row r="50" spans="1:21" ht="30.75" customHeight="1" x14ac:dyDescent="0.15">
      <c r="A50" s="48"/>
      <c r="B50" s="1183"/>
      <c r="C50" s="1184"/>
      <c r="D50" s="62"/>
      <c r="E50" s="1189" t="s">
        <v>17</v>
      </c>
      <c r="F50" s="1189"/>
      <c r="G50" s="1189"/>
      <c r="H50" s="1189"/>
      <c r="I50" s="1189"/>
      <c r="J50" s="1190"/>
      <c r="K50" s="63">
        <v>0</v>
      </c>
      <c r="L50" s="64">
        <v>0</v>
      </c>
      <c r="M50" s="64">
        <v>0</v>
      </c>
      <c r="N50" s="64">
        <v>5</v>
      </c>
      <c r="O50" s="65">
        <v>7</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1</v>
      </c>
      <c r="N51" s="64">
        <v>1</v>
      </c>
      <c r="O51" s="65">
        <v>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1073</v>
      </c>
      <c r="L52" s="64">
        <v>1037</v>
      </c>
      <c r="M52" s="64">
        <v>942</v>
      </c>
      <c r="N52" s="64">
        <v>900</v>
      </c>
      <c r="O52" s="65">
        <v>923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320</v>
      </c>
      <c r="L53" s="69">
        <v>295</v>
      </c>
      <c r="M53" s="69">
        <v>288</v>
      </c>
      <c r="N53" s="69">
        <v>331</v>
      </c>
      <c r="O53" s="70">
        <v>281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eClzyocI7HvvchFKPZa+Iugo6qZA07gJ1eLAsp+VeFxljLFrcLBgwC/GYvWcfparlJIAdRMMmWejEuezqBoTQ==" saltValue="n8XWS3YicN0rdwJeW6wI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N47" sqref="N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07" t="s">
        <v>30</v>
      </c>
      <c r="C41" s="1208"/>
      <c r="D41" s="102"/>
      <c r="E41" s="1213" t="s">
        <v>31</v>
      </c>
      <c r="F41" s="1213"/>
      <c r="G41" s="1213"/>
      <c r="H41" s="1214"/>
      <c r="I41" s="358">
        <v>8801</v>
      </c>
      <c r="J41" s="359">
        <v>8587</v>
      </c>
      <c r="K41" s="359">
        <v>8266</v>
      </c>
      <c r="L41" s="359">
        <v>8104</v>
      </c>
      <c r="M41" s="360">
        <v>8417</v>
      </c>
    </row>
    <row r="42" spans="2:13" ht="27.75" customHeight="1" x14ac:dyDescent="0.15">
      <c r="B42" s="1209"/>
      <c r="C42" s="1210"/>
      <c r="D42" s="103"/>
      <c r="E42" s="1215" t="s">
        <v>32</v>
      </c>
      <c r="F42" s="1215"/>
      <c r="G42" s="1215"/>
      <c r="H42" s="1216"/>
      <c r="I42" s="361" t="s">
        <v>519</v>
      </c>
      <c r="J42" s="362" t="s">
        <v>519</v>
      </c>
      <c r="K42" s="362" t="s">
        <v>519</v>
      </c>
      <c r="L42" s="362" t="s">
        <v>519</v>
      </c>
      <c r="M42" s="363" t="s">
        <v>519</v>
      </c>
    </row>
    <row r="43" spans="2:13" ht="27.75" customHeight="1" x14ac:dyDescent="0.15">
      <c r="B43" s="1209"/>
      <c r="C43" s="1210"/>
      <c r="D43" s="103"/>
      <c r="E43" s="1215" t="s">
        <v>33</v>
      </c>
      <c r="F43" s="1215"/>
      <c r="G43" s="1215"/>
      <c r="H43" s="1216"/>
      <c r="I43" s="361">
        <v>2911</v>
      </c>
      <c r="J43" s="362">
        <v>2869</v>
      </c>
      <c r="K43" s="362">
        <v>2731</v>
      </c>
      <c r="L43" s="362">
        <v>1968</v>
      </c>
      <c r="M43" s="363">
        <v>1926</v>
      </c>
    </row>
    <row r="44" spans="2:13" ht="27.75" customHeight="1" x14ac:dyDescent="0.15">
      <c r="B44" s="1209"/>
      <c r="C44" s="1210"/>
      <c r="D44" s="103"/>
      <c r="E44" s="1215" t="s">
        <v>34</v>
      </c>
      <c r="F44" s="1215"/>
      <c r="G44" s="1215"/>
      <c r="H44" s="1216"/>
      <c r="I44" s="361">
        <v>199</v>
      </c>
      <c r="J44" s="362">
        <v>170</v>
      </c>
      <c r="K44" s="362">
        <v>146</v>
      </c>
      <c r="L44" s="362">
        <v>176</v>
      </c>
      <c r="M44" s="363">
        <v>151</v>
      </c>
    </row>
    <row r="45" spans="2:13" ht="27.75" customHeight="1" x14ac:dyDescent="0.15">
      <c r="B45" s="1209"/>
      <c r="C45" s="1210"/>
      <c r="D45" s="103"/>
      <c r="E45" s="1215" t="s">
        <v>35</v>
      </c>
      <c r="F45" s="1215"/>
      <c r="G45" s="1215"/>
      <c r="H45" s="1216"/>
      <c r="I45" s="361">
        <v>2057</v>
      </c>
      <c r="J45" s="362">
        <v>1928</v>
      </c>
      <c r="K45" s="362">
        <v>1863</v>
      </c>
      <c r="L45" s="362">
        <v>1834</v>
      </c>
      <c r="M45" s="363">
        <v>1560</v>
      </c>
    </row>
    <row r="46" spans="2:13" ht="27.75" customHeight="1" x14ac:dyDescent="0.15">
      <c r="B46" s="1209"/>
      <c r="C46" s="1210"/>
      <c r="D46" s="104"/>
      <c r="E46" s="1215" t="s">
        <v>36</v>
      </c>
      <c r="F46" s="1215"/>
      <c r="G46" s="1215"/>
      <c r="H46" s="1216"/>
      <c r="I46" s="361" t="s">
        <v>519</v>
      </c>
      <c r="J46" s="362" t="s">
        <v>519</v>
      </c>
      <c r="K46" s="362" t="s">
        <v>519</v>
      </c>
      <c r="L46" s="362" t="s">
        <v>519</v>
      </c>
      <c r="M46" s="363" t="s">
        <v>519</v>
      </c>
    </row>
    <row r="47" spans="2:13" ht="27.75" customHeight="1" x14ac:dyDescent="0.15">
      <c r="B47" s="1209"/>
      <c r="C47" s="1210"/>
      <c r="D47" s="105"/>
      <c r="E47" s="1217" t="s">
        <v>37</v>
      </c>
      <c r="F47" s="1218"/>
      <c r="G47" s="1218"/>
      <c r="H47" s="1219"/>
      <c r="I47" s="361" t="s">
        <v>519</v>
      </c>
      <c r="J47" s="362" t="s">
        <v>519</v>
      </c>
      <c r="K47" s="362" t="s">
        <v>519</v>
      </c>
      <c r="L47" s="362" t="s">
        <v>519</v>
      </c>
      <c r="M47" s="363" t="s">
        <v>519</v>
      </c>
    </row>
    <row r="48" spans="2:13" ht="27.75" customHeight="1" x14ac:dyDescent="0.15">
      <c r="B48" s="1209"/>
      <c r="C48" s="1210"/>
      <c r="D48" s="103"/>
      <c r="E48" s="1215" t="s">
        <v>38</v>
      </c>
      <c r="F48" s="1215"/>
      <c r="G48" s="1215"/>
      <c r="H48" s="1216"/>
      <c r="I48" s="361" t="s">
        <v>519</v>
      </c>
      <c r="J48" s="362" t="s">
        <v>519</v>
      </c>
      <c r="K48" s="362" t="s">
        <v>519</v>
      </c>
      <c r="L48" s="362" t="s">
        <v>519</v>
      </c>
      <c r="M48" s="363" t="s">
        <v>519</v>
      </c>
    </row>
    <row r="49" spans="2:13" ht="27.75" customHeight="1" x14ac:dyDescent="0.15">
      <c r="B49" s="1211"/>
      <c r="C49" s="1212"/>
      <c r="D49" s="103"/>
      <c r="E49" s="1215" t="s">
        <v>39</v>
      </c>
      <c r="F49" s="1215"/>
      <c r="G49" s="1215"/>
      <c r="H49" s="1216"/>
      <c r="I49" s="361" t="s">
        <v>519</v>
      </c>
      <c r="J49" s="362" t="s">
        <v>519</v>
      </c>
      <c r="K49" s="362" t="s">
        <v>519</v>
      </c>
      <c r="L49" s="362" t="s">
        <v>519</v>
      </c>
      <c r="M49" s="363" t="s">
        <v>519</v>
      </c>
    </row>
    <row r="50" spans="2:13" ht="27.75" customHeight="1" x14ac:dyDescent="0.15">
      <c r="B50" s="1220" t="s">
        <v>40</v>
      </c>
      <c r="C50" s="1221"/>
      <c r="D50" s="106"/>
      <c r="E50" s="1215" t="s">
        <v>41</v>
      </c>
      <c r="F50" s="1215"/>
      <c r="G50" s="1215"/>
      <c r="H50" s="1216"/>
      <c r="I50" s="361">
        <v>2200</v>
      </c>
      <c r="J50" s="362">
        <v>2739</v>
      </c>
      <c r="K50" s="362">
        <v>2844</v>
      </c>
      <c r="L50" s="362">
        <v>2670</v>
      </c>
      <c r="M50" s="363">
        <v>2921</v>
      </c>
    </row>
    <row r="51" spans="2:13" ht="27.75" customHeight="1" x14ac:dyDescent="0.15">
      <c r="B51" s="1209"/>
      <c r="C51" s="1210"/>
      <c r="D51" s="103"/>
      <c r="E51" s="1215" t="s">
        <v>42</v>
      </c>
      <c r="F51" s="1215"/>
      <c r="G51" s="1215"/>
      <c r="H51" s="1216"/>
      <c r="I51" s="361">
        <v>26</v>
      </c>
      <c r="J51" s="362">
        <v>22</v>
      </c>
      <c r="K51" s="362">
        <v>18</v>
      </c>
      <c r="L51" s="362">
        <v>15</v>
      </c>
      <c r="M51" s="363">
        <v>10</v>
      </c>
    </row>
    <row r="52" spans="2:13" ht="27.75" customHeight="1" x14ac:dyDescent="0.15">
      <c r="B52" s="1211"/>
      <c r="C52" s="1212"/>
      <c r="D52" s="103"/>
      <c r="E52" s="1215" t="s">
        <v>43</v>
      </c>
      <c r="F52" s="1215"/>
      <c r="G52" s="1215"/>
      <c r="H52" s="1216"/>
      <c r="I52" s="361">
        <v>9461</v>
      </c>
      <c r="J52" s="362">
        <v>9201</v>
      </c>
      <c r="K52" s="362">
        <v>9116</v>
      </c>
      <c r="L52" s="362">
        <v>9005</v>
      </c>
      <c r="M52" s="363">
        <v>8972</v>
      </c>
    </row>
    <row r="53" spans="2:13" ht="27.75" customHeight="1" thickBot="1" x14ac:dyDescent="0.2">
      <c r="B53" s="1222" t="s">
        <v>44</v>
      </c>
      <c r="C53" s="1223"/>
      <c r="D53" s="107"/>
      <c r="E53" s="1224" t="s">
        <v>45</v>
      </c>
      <c r="F53" s="1224"/>
      <c r="G53" s="1224"/>
      <c r="H53" s="1225"/>
      <c r="I53" s="364">
        <v>2281</v>
      </c>
      <c r="J53" s="365">
        <v>1591</v>
      </c>
      <c r="K53" s="365">
        <v>1029</v>
      </c>
      <c r="L53" s="365">
        <v>393</v>
      </c>
      <c r="M53" s="366">
        <v>151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vigLlkryLiEgk+Socn9zvj/dMXazFs2cGwFptLiW9yW5bzgawAFggGPBAWVW6rsyQKHR0RCkOlHpnU29TUW+A==" saltValue="Y/yu4bjuDLkMSiZ7WlV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1" sqref="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48</v>
      </c>
      <c r="D55" s="1234"/>
      <c r="E55" s="1235"/>
      <c r="F55" s="119">
        <v>1116</v>
      </c>
      <c r="G55" s="119">
        <v>853</v>
      </c>
      <c r="H55" s="120">
        <v>1058</v>
      </c>
    </row>
    <row r="56" spans="2:8" ht="52.5" customHeight="1" x14ac:dyDescent="0.15">
      <c r="B56" s="121"/>
      <c r="C56" s="1236" t="s">
        <v>49</v>
      </c>
      <c r="D56" s="1236"/>
      <c r="E56" s="1237"/>
      <c r="F56" s="122">
        <v>316</v>
      </c>
      <c r="G56" s="122">
        <v>315</v>
      </c>
      <c r="H56" s="123">
        <v>315</v>
      </c>
    </row>
    <row r="57" spans="2:8" ht="53.25" customHeight="1" x14ac:dyDescent="0.15">
      <c r="B57" s="121"/>
      <c r="C57" s="1238" t="s">
        <v>50</v>
      </c>
      <c r="D57" s="1238"/>
      <c r="E57" s="1239"/>
      <c r="F57" s="124">
        <v>1192</v>
      </c>
      <c r="G57" s="124">
        <v>1297</v>
      </c>
      <c r="H57" s="125">
        <v>1225</v>
      </c>
    </row>
    <row r="58" spans="2:8" ht="45.75" customHeight="1" x14ac:dyDescent="0.15">
      <c r="B58" s="126"/>
      <c r="C58" s="1226" t="s">
        <v>593</v>
      </c>
      <c r="D58" s="1227"/>
      <c r="E58" s="1228"/>
      <c r="F58" s="127">
        <v>608</v>
      </c>
      <c r="G58" s="127">
        <v>608</v>
      </c>
      <c r="H58" s="128">
        <v>608</v>
      </c>
    </row>
    <row r="59" spans="2:8" ht="45.75" customHeight="1" x14ac:dyDescent="0.15">
      <c r="B59" s="126"/>
      <c r="C59" s="1226" t="s">
        <v>594</v>
      </c>
      <c r="D59" s="1227"/>
      <c r="E59" s="1228"/>
      <c r="F59" s="127">
        <v>112</v>
      </c>
      <c r="G59" s="127">
        <v>129</v>
      </c>
      <c r="H59" s="128">
        <v>200</v>
      </c>
    </row>
    <row r="60" spans="2:8" ht="45.75" customHeight="1" x14ac:dyDescent="0.15">
      <c r="B60" s="126"/>
      <c r="C60" s="1226" t="s">
        <v>595</v>
      </c>
      <c r="D60" s="1227"/>
      <c r="E60" s="1228"/>
      <c r="F60" s="127">
        <v>116</v>
      </c>
      <c r="G60" s="127">
        <v>118</v>
      </c>
      <c r="H60" s="128">
        <v>119</v>
      </c>
    </row>
    <row r="61" spans="2:8" ht="45.75" customHeight="1" x14ac:dyDescent="0.15">
      <c r="B61" s="126"/>
      <c r="C61" s="1226" t="s">
        <v>596</v>
      </c>
      <c r="D61" s="1227"/>
      <c r="E61" s="1228"/>
      <c r="F61" s="127">
        <v>80</v>
      </c>
      <c r="G61" s="127">
        <v>76</v>
      </c>
      <c r="H61" s="128">
        <v>76</v>
      </c>
    </row>
    <row r="62" spans="2:8" ht="45.75" customHeight="1" thickBot="1" x14ac:dyDescent="0.2">
      <c r="B62" s="129"/>
      <c r="C62" s="1229" t="s">
        <v>597</v>
      </c>
      <c r="D62" s="1230"/>
      <c r="E62" s="1231"/>
      <c r="F62" s="130">
        <v>27</v>
      </c>
      <c r="G62" s="130">
        <v>74</v>
      </c>
      <c r="H62" s="131">
        <v>63</v>
      </c>
    </row>
    <row r="63" spans="2:8" ht="52.5" customHeight="1" thickBot="1" x14ac:dyDescent="0.2">
      <c r="B63" s="132"/>
      <c r="C63" s="1232" t="s">
        <v>51</v>
      </c>
      <c r="D63" s="1232"/>
      <c r="E63" s="1233"/>
      <c r="F63" s="133">
        <v>2624</v>
      </c>
      <c r="G63" s="133">
        <v>2465</v>
      </c>
      <c r="H63" s="134">
        <v>2597</v>
      </c>
    </row>
    <row r="64" spans="2:8" x14ac:dyDescent="0.15"/>
  </sheetData>
  <sheetProtection algorithmName="SHA-512" hashValue="SAsZ4UDyu5AFE7MsS/QjCfBCHazRB+XcE2R5uvlQ5s/s1USDFLRiHYZwBB3p0GLRruruEOsIi+R5Q/ylvvFaZQ==" saltValue="kHsSDkv3SmeoZ3gdJ15G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E85"/>
  <sheetViews>
    <sheetView showGridLines="0" tabSelected="1"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598</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599</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600</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559</v>
      </c>
      <c r="BQ50" s="1273"/>
      <c r="BR50" s="1273"/>
      <c r="BS50" s="1273"/>
      <c r="BT50" s="1273"/>
      <c r="BU50" s="1273"/>
      <c r="BV50" s="1273"/>
      <c r="BW50" s="1273"/>
      <c r="BX50" s="1273" t="s">
        <v>560</v>
      </c>
      <c r="BY50" s="1273"/>
      <c r="BZ50" s="1273"/>
      <c r="CA50" s="1273"/>
      <c r="CB50" s="1273"/>
      <c r="CC50" s="1273"/>
      <c r="CD50" s="1273"/>
      <c r="CE50" s="1273"/>
      <c r="CF50" s="1273" t="s">
        <v>561</v>
      </c>
      <c r="CG50" s="1273"/>
      <c r="CH50" s="1273"/>
      <c r="CI50" s="1273"/>
      <c r="CJ50" s="1273"/>
      <c r="CK50" s="1273"/>
      <c r="CL50" s="1273"/>
      <c r="CM50" s="1273"/>
      <c r="CN50" s="1273" t="s">
        <v>562</v>
      </c>
      <c r="CO50" s="1273"/>
      <c r="CP50" s="1273"/>
      <c r="CQ50" s="1273"/>
      <c r="CR50" s="1273"/>
      <c r="CS50" s="1273"/>
      <c r="CT50" s="1273"/>
      <c r="CU50" s="1273"/>
      <c r="CV50" s="1273" t="s">
        <v>563</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601</v>
      </c>
      <c r="AO51" s="1277"/>
      <c r="AP51" s="1277"/>
      <c r="AQ51" s="1277"/>
      <c r="AR51" s="1277"/>
      <c r="AS51" s="1277"/>
      <c r="AT51" s="1277"/>
      <c r="AU51" s="1277"/>
      <c r="AV51" s="1277"/>
      <c r="AW51" s="1277"/>
      <c r="AX51" s="1277"/>
      <c r="AY51" s="1277"/>
      <c r="AZ51" s="1277"/>
      <c r="BA51" s="1277"/>
      <c r="BB51" s="1277" t="s">
        <v>602</v>
      </c>
      <c r="BC51" s="1277"/>
      <c r="BD51" s="1277"/>
      <c r="BE51" s="1277"/>
      <c r="BF51" s="1277"/>
      <c r="BG51" s="1277"/>
      <c r="BH51" s="1277"/>
      <c r="BI51" s="1277"/>
      <c r="BJ51" s="1277"/>
      <c r="BK51" s="1277"/>
      <c r="BL51" s="1277"/>
      <c r="BM51" s="1277"/>
      <c r="BN51" s="1277"/>
      <c r="BO51" s="1277"/>
      <c r="BP51" s="1278">
        <v>35.700000000000003</v>
      </c>
      <c r="BQ51" s="1278"/>
      <c r="BR51" s="1278"/>
      <c r="BS51" s="1278"/>
      <c r="BT51" s="1278"/>
      <c r="BU51" s="1278"/>
      <c r="BV51" s="1278"/>
      <c r="BW51" s="1278"/>
      <c r="BX51" s="1278">
        <v>25.5</v>
      </c>
      <c r="BY51" s="1278"/>
      <c r="BZ51" s="1278"/>
      <c r="CA51" s="1278"/>
      <c r="CB51" s="1278"/>
      <c r="CC51" s="1278"/>
      <c r="CD51" s="1278"/>
      <c r="CE51" s="1278"/>
      <c r="CF51" s="1278">
        <v>16.600000000000001</v>
      </c>
      <c r="CG51" s="1278"/>
      <c r="CH51" s="1278"/>
      <c r="CI51" s="1278"/>
      <c r="CJ51" s="1278"/>
      <c r="CK51" s="1278"/>
      <c r="CL51" s="1278"/>
      <c r="CM51" s="1278"/>
      <c r="CN51" s="1278">
        <v>6</v>
      </c>
      <c r="CO51" s="1278"/>
      <c r="CP51" s="1278"/>
      <c r="CQ51" s="1278"/>
      <c r="CR51" s="1278"/>
      <c r="CS51" s="1278"/>
      <c r="CT51" s="1278"/>
      <c r="CU51" s="1278"/>
      <c r="CV51" s="1278">
        <v>2.2000000000000002</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603</v>
      </c>
      <c r="BC53" s="1277"/>
      <c r="BD53" s="1277"/>
      <c r="BE53" s="1277"/>
      <c r="BF53" s="1277"/>
      <c r="BG53" s="1277"/>
      <c r="BH53" s="1277"/>
      <c r="BI53" s="1277"/>
      <c r="BJ53" s="1277"/>
      <c r="BK53" s="1277"/>
      <c r="BL53" s="1277"/>
      <c r="BM53" s="1277"/>
      <c r="BN53" s="1277"/>
      <c r="BO53" s="1277"/>
      <c r="BP53" s="1278">
        <v>54.6</v>
      </c>
      <c r="BQ53" s="1278"/>
      <c r="BR53" s="1278"/>
      <c r="BS53" s="1278"/>
      <c r="BT53" s="1278"/>
      <c r="BU53" s="1278"/>
      <c r="BV53" s="1278"/>
      <c r="BW53" s="1278"/>
      <c r="BX53" s="1278">
        <v>55.7</v>
      </c>
      <c r="BY53" s="1278"/>
      <c r="BZ53" s="1278"/>
      <c r="CA53" s="1278"/>
      <c r="CB53" s="1278"/>
      <c r="CC53" s="1278"/>
      <c r="CD53" s="1278"/>
      <c r="CE53" s="1278"/>
      <c r="CF53" s="1278">
        <v>56.7</v>
      </c>
      <c r="CG53" s="1278"/>
      <c r="CH53" s="1278"/>
      <c r="CI53" s="1278"/>
      <c r="CJ53" s="1278"/>
      <c r="CK53" s="1278"/>
      <c r="CL53" s="1278"/>
      <c r="CM53" s="1278"/>
      <c r="CN53" s="1278">
        <v>57.4</v>
      </c>
      <c r="CO53" s="1278"/>
      <c r="CP53" s="1278"/>
      <c r="CQ53" s="1278"/>
      <c r="CR53" s="1278"/>
      <c r="CS53" s="1278"/>
      <c r="CT53" s="1278"/>
      <c r="CU53" s="1278"/>
      <c r="CV53" s="1278">
        <v>57.8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604</v>
      </c>
      <c r="AO55" s="1273"/>
      <c r="AP55" s="1273"/>
      <c r="AQ55" s="1273"/>
      <c r="AR55" s="1273"/>
      <c r="AS55" s="1273"/>
      <c r="AT55" s="1273"/>
      <c r="AU55" s="1273"/>
      <c r="AV55" s="1273"/>
      <c r="AW55" s="1273"/>
      <c r="AX55" s="1273"/>
      <c r="AY55" s="1273"/>
      <c r="AZ55" s="1273"/>
      <c r="BA55" s="1273"/>
      <c r="BB55" s="1277" t="s">
        <v>605</v>
      </c>
      <c r="BC55" s="1277"/>
      <c r="BD55" s="1277"/>
      <c r="BE55" s="1277"/>
      <c r="BF55" s="1277"/>
      <c r="BG55" s="1277"/>
      <c r="BH55" s="1277"/>
      <c r="BI55" s="1277"/>
      <c r="BJ55" s="1277"/>
      <c r="BK55" s="1277"/>
      <c r="BL55" s="1277"/>
      <c r="BM55" s="1277"/>
      <c r="BN55" s="1277"/>
      <c r="BO55" s="1277"/>
      <c r="BP55" s="1278">
        <v>19.8</v>
      </c>
      <c r="BQ55" s="1278"/>
      <c r="BR55" s="1278"/>
      <c r="BS55" s="1278"/>
      <c r="BT55" s="1278"/>
      <c r="BU55" s="1278"/>
      <c r="BV55" s="1278"/>
      <c r="BW55" s="1278"/>
      <c r="BX55" s="1278">
        <v>19.8</v>
      </c>
      <c r="BY55" s="1278"/>
      <c r="BZ55" s="1278"/>
      <c r="CA55" s="1278"/>
      <c r="CB55" s="1278"/>
      <c r="CC55" s="1278"/>
      <c r="CD55" s="1278"/>
      <c r="CE55" s="1278"/>
      <c r="CF55" s="1278">
        <v>20</v>
      </c>
      <c r="CG55" s="1278"/>
      <c r="CH55" s="1278"/>
      <c r="CI55" s="1278"/>
      <c r="CJ55" s="1278"/>
      <c r="CK55" s="1278"/>
      <c r="CL55" s="1278"/>
      <c r="CM55" s="1278"/>
      <c r="CN55" s="1278">
        <v>32.4</v>
      </c>
      <c r="CO55" s="1278"/>
      <c r="CP55" s="1278"/>
      <c r="CQ55" s="1278"/>
      <c r="CR55" s="1278"/>
      <c r="CS55" s="1278"/>
      <c r="CT55" s="1278"/>
      <c r="CU55" s="1278"/>
      <c r="CV55" s="1278">
        <v>20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603</v>
      </c>
      <c r="BC57" s="1277"/>
      <c r="BD57" s="1277"/>
      <c r="BE57" s="1277"/>
      <c r="BF57" s="1277"/>
      <c r="BG57" s="1277"/>
      <c r="BH57" s="1277"/>
      <c r="BI57" s="1277"/>
      <c r="BJ57" s="1277"/>
      <c r="BK57" s="1277"/>
      <c r="BL57" s="1277"/>
      <c r="BM57" s="1277"/>
      <c r="BN57" s="1277"/>
      <c r="BO57" s="1277"/>
      <c r="BP57" s="1278">
        <v>58.6</v>
      </c>
      <c r="BQ57" s="1278"/>
      <c r="BR57" s="1278"/>
      <c r="BS57" s="1278"/>
      <c r="BT57" s="1278"/>
      <c r="BU57" s="1278"/>
      <c r="BV57" s="1278"/>
      <c r="BW57" s="1278"/>
      <c r="BX57" s="1278">
        <v>59.7</v>
      </c>
      <c r="BY57" s="1278"/>
      <c r="BZ57" s="1278"/>
      <c r="CA57" s="1278"/>
      <c r="CB57" s="1278"/>
      <c r="CC57" s="1278"/>
      <c r="CD57" s="1278"/>
      <c r="CE57" s="1278"/>
      <c r="CF57" s="1278">
        <v>60.7</v>
      </c>
      <c r="CG57" s="1278"/>
      <c r="CH57" s="1278"/>
      <c r="CI57" s="1278"/>
      <c r="CJ57" s="1278"/>
      <c r="CK57" s="1278"/>
      <c r="CL57" s="1278"/>
      <c r="CM57" s="1278"/>
      <c r="CN57" s="1278">
        <v>64.2</v>
      </c>
      <c r="CO57" s="1278"/>
      <c r="CP57" s="1278"/>
      <c r="CQ57" s="1278"/>
      <c r="CR57" s="1278"/>
      <c r="CS57" s="1278"/>
      <c r="CT57" s="1278"/>
      <c r="CU57" s="1278"/>
      <c r="CV57" s="1278">
        <v>67</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606</v>
      </c>
    </row>
    <row r="64" spans="1:109" x14ac:dyDescent="0.15">
      <c r="B64" s="1248"/>
      <c r="G64" s="1255"/>
      <c r="I64" s="1288"/>
      <c r="J64" s="1288"/>
      <c r="K64" s="1288"/>
      <c r="L64" s="1288"/>
      <c r="M64" s="1288"/>
      <c r="N64" s="1289"/>
      <c r="AM64" s="1255"/>
      <c r="AN64" s="1255" t="s">
        <v>599</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600</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559</v>
      </c>
      <c r="BQ72" s="1273"/>
      <c r="BR72" s="1273"/>
      <c r="BS72" s="1273"/>
      <c r="BT72" s="1273"/>
      <c r="BU72" s="1273"/>
      <c r="BV72" s="1273"/>
      <c r="BW72" s="1273"/>
      <c r="BX72" s="1273" t="s">
        <v>560</v>
      </c>
      <c r="BY72" s="1273"/>
      <c r="BZ72" s="1273"/>
      <c r="CA72" s="1273"/>
      <c r="CB72" s="1273"/>
      <c r="CC72" s="1273"/>
      <c r="CD72" s="1273"/>
      <c r="CE72" s="1273"/>
      <c r="CF72" s="1273" t="s">
        <v>561</v>
      </c>
      <c r="CG72" s="1273"/>
      <c r="CH72" s="1273"/>
      <c r="CI72" s="1273"/>
      <c r="CJ72" s="1273"/>
      <c r="CK72" s="1273"/>
      <c r="CL72" s="1273"/>
      <c r="CM72" s="1273"/>
      <c r="CN72" s="1273" t="s">
        <v>562</v>
      </c>
      <c r="CO72" s="1273"/>
      <c r="CP72" s="1273"/>
      <c r="CQ72" s="1273"/>
      <c r="CR72" s="1273"/>
      <c r="CS72" s="1273"/>
      <c r="CT72" s="1273"/>
      <c r="CU72" s="1273"/>
      <c r="CV72" s="1273" t="s">
        <v>563</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601</v>
      </c>
      <c r="AO73" s="1277"/>
      <c r="AP73" s="1277"/>
      <c r="AQ73" s="1277"/>
      <c r="AR73" s="1277"/>
      <c r="AS73" s="1277"/>
      <c r="AT73" s="1277"/>
      <c r="AU73" s="1277"/>
      <c r="AV73" s="1277"/>
      <c r="AW73" s="1277"/>
      <c r="AX73" s="1277"/>
      <c r="AY73" s="1277"/>
      <c r="AZ73" s="1277"/>
      <c r="BA73" s="1277"/>
      <c r="BB73" s="1277" t="s">
        <v>605</v>
      </c>
      <c r="BC73" s="1277"/>
      <c r="BD73" s="1277"/>
      <c r="BE73" s="1277"/>
      <c r="BF73" s="1277"/>
      <c r="BG73" s="1277"/>
      <c r="BH73" s="1277"/>
      <c r="BI73" s="1277"/>
      <c r="BJ73" s="1277"/>
      <c r="BK73" s="1277"/>
      <c r="BL73" s="1277"/>
      <c r="BM73" s="1277"/>
      <c r="BN73" s="1277"/>
      <c r="BO73" s="1277"/>
      <c r="BP73" s="1278">
        <v>35.700000000000003</v>
      </c>
      <c r="BQ73" s="1278"/>
      <c r="BR73" s="1278"/>
      <c r="BS73" s="1278"/>
      <c r="BT73" s="1278"/>
      <c r="BU73" s="1278"/>
      <c r="BV73" s="1278"/>
      <c r="BW73" s="1278"/>
      <c r="BX73" s="1278">
        <v>25.5</v>
      </c>
      <c r="BY73" s="1278"/>
      <c r="BZ73" s="1278"/>
      <c r="CA73" s="1278"/>
      <c r="CB73" s="1278"/>
      <c r="CC73" s="1278"/>
      <c r="CD73" s="1278"/>
      <c r="CE73" s="1278"/>
      <c r="CF73" s="1278">
        <v>16.600000000000001</v>
      </c>
      <c r="CG73" s="1278"/>
      <c r="CH73" s="1278"/>
      <c r="CI73" s="1278"/>
      <c r="CJ73" s="1278"/>
      <c r="CK73" s="1278"/>
      <c r="CL73" s="1278"/>
      <c r="CM73" s="1278"/>
      <c r="CN73" s="1278">
        <v>6</v>
      </c>
      <c r="CO73" s="1278"/>
      <c r="CP73" s="1278"/>
      <c r="CQ73" s="1278"/>
      <c r="CR73" s="1278"/>
      <c r="CS73" s="1278"/>
      <c r="CT73" s="1278"/>
      <c r="CU73" s="1278"/>
      <c r="CV73" s="1278">
        <v>2.2000000000000002</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607</v>
      </c>
      <c r="BC75" s="1277"/>
      <c r="BD75" s="1277"/>
      <c r="BE75" s="1277"/>
      <c r="BF75" s="1277"/>
      <c r="BG75" s="1277"/>
      <c r="BH75" s="1277"/>
      <c r="BI75" s="1277"/>
      <c r="BJ75" s="1277"/>
      <c r="BK75" s="1277"/>
      <c r="BL75" s="1277"/>
      <c r="BM75" s="1277"/>
      <c r="BN75" s="1277"/>
      <c r="BO75" s="1277"/>
      <c r="BP75" s="1278">
        <v>5.9</v>
      </c>
      <c r="BQ75" s="1278"/>
      <c r="BR75" s="1278"/>
      <c r="BS75" s="1278"/>
      <c r="BT75" s="1278"/>
      <c r="BU75" s="1278"/>
      <c r="BV75" s="1278"/>
      <c r="BW75" s="1278"/>
      <c r="BX75" s="1278">
        <v>5.3</v>
      </c>
      <c r="BY75" s="1278"/>
      <c r="BZ75" s="1278"/>
      <c r="CA75" s="1278"/>
      <c r="CB75" s="1278"/>
      <c r="CC75" s="1278"/>
      <c r="CD75" s="1278"/>
      <c r="CE75" s="1278"/>
      <c r="CF75" s="1278">
        <v>4.8</v>
      </c>
      <c r="CG75" s="1278"/>
      <c r="CH75" s="1278"/>
      <c r="CI75" s="1278"/>
      <c r="CJ75" s="1278"/>
      <c r="CK75" s="1278"/>
      <c r="CL75" s="1278"/>
      <c r="CM75" s="1278"/>
      <c r="CN75" s="1278">
        <v>4.8</v>
      </c>
      <c r="CO75" s="1278"/>
      <c r="CP75" s="1278"/>
      <c r="CQ75" s="1278"/>
      <c r="CR75" s="1278"/>
      <c r="CS75" s="1278"/>
      <c r="CT75" s="1278"/>
      <c r="CU75" s="1278"/>
      <c r="CV75" s="1278">
        <v>4.5999999999999996</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604</v>
      </c>
      <c r="AO77" s="1273"/>
      <c r="AP77" s="1273"/>
      <c r="AQ77" s="1273"/>
      <c r="AR77" s="1273"/>
      <c r="AS77" s="1273"/>
      <c r="AT77" s="1273"/>
      <c r="AU77" s="1273"/>
      <c r="AV77" s="1273"/>
      <c r="AW77" s="1273"/>
      <c r="AX77" s="1273"/>
      <c r="AY77" s="1273"/>
      <c r="AZ77" s="1273"/>
      <c r="BA77" s="1273"/>
      <c r="BB77" s="1277" t="s">
        <v>608</v>
      </c>
      <c r="BC77" s="1277"/>
      <c r="BD77" s="1277"/>
      <c r="BE77" s="1277"/>
      <c r="BF77" s="1277"/>
      <c r="BG77" s="1277"/>
      <c r="BH77" s="1277"/>
      <c r="BI77" s="1277"/>
      <c r="BJ77" s="1277"/>
      <c r="BK77" s="1277"/>
      <c r="BL77" s="1277"/>
      <c r="BM77" s="1277"/>
      <c r="BN77" s="1277"/>
      <c r="BO77" s="1277"/>
      <c r="BP77" s="1278">
        <v>19.8</v>
      </c>
      <c r="BQ77" s="1278"/>
      <c r="BR77" s="1278"/>
      <c r="BS77" s="1278"/>
      <c r="BT77" s="1278"/>
      <c r="BU77" s="1278"/>
      <c r="BV77" s="1278"/>
      <c r="BW77" s="1278"/>
      <c r="BX77" s="1278">
        <v>19.8</v>
      </c>
      <c r="BY77" s="1278"/>
      <c r="BZ77" s="1278"/>
      <c r="CA77" s="1278"/>
      <c r="CB77" s="1278"/>
      <c r="CC77" s="1278"/>
      <c r="CD77" s="1278"/>
      <c r="CE77" s="1278"/>
      <c r="CF77" s="1278">
        <v>20</v>
      </c>
      <c r="CG77" s="1278"/>
      <c r="CH77" s="1278"/>
      <c r="CI77" s="1278"/>
      <c r="CJ77" s="1278"/>
      <c r="CK77" s="1278"/>
      <c r="CL77" s="1278"/>
      <c r="CM77" s="1278"/>
      <c r="CN77" s="1278">
        <v>32.4</v>
      </c>
      <c r="CO77" s="1278"/>
      <c r="CP77" s="1278"/>
      <c r="CQ77" s="1278"/>
      <c r="CR77" s="1278"/>
      <c r="CS77" s="1278"/>
      <c r="CT77" s="1278"/>
      <c r="CU77" s="1278"/>
      <c r="CV77" s="1278">
        <v>20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609</v>
      </c>
      <c r="BC79" s="1277"/>
      <c r="BD79" s="1277"/>
      <c r="BE79" s="1277"/>
      <c r="BF79" s="1277"/>
      <c r="BG79" s="1277"/>
      <c r="BH79" s="1277"/>
      <c r="BI79" s="1277"/>
      <c r="BJ79" s="1277"/>
      <c r="BK79" s="1277"/>
      <c r="BL79" s="1277"/>
      <c r="BM79" s="1277"/>
      <c r="BN79" s="1277"/>
      <c r="BO79" s="1277"/>
      <c r="BP79" s="1278">
        <v>8.9</v>
      </c>
      <c r="BQ79" s="1278"/>
      <c r="BR79" s="1278"/>
      <c r="BS79" s="1278"/>
      <c r="BT79" s="1278"/>
      <c r="BU79" s="1278"/>
      <c r="BV79" s="1278"/>
      <c r="BW79" s="1278"/>
      <c r="BX79" s="1278">
        <v>8.8000000000000007</v>
      </c>
      <c r="BY79" s="1278"/>
      <c r="BZ79" s="1278"/>
      <c r="CA79" s="1278"/>
      <c r="CB79" s="1278"/>
      <c r="CC79" s="1278"/>
      <c r="CD79" s="1278"/>
      <c r="CE79" s="1278"/>
      <c r="CF79" s="1278">
        <v>8.9</v>
      </c>
      <c r="CG79" s="1278"/>
      <c r="CH79" s="1278"/>
      <c r="CI79" s="1278"/>
      <c r="CJ79" s="1278"/>
      <c r="CK79" s="1278"/>
      <c r="CL79" s="1278"/>
      <c r="CM79" s="1278"/>
      <c r="CN79" s="1278">
        <v>9.5</v>
      </c>
      <c r="CO79" s="1278"/>
      <c r="CP79" s="1278"/>
      <c r="CQ79" s="1278"/>
      <c r="CR79" s="1278"/>
      <c r="CS79" s="1278"/>
      <c r="CT79" s="1278"/>
      <c r="CU79" s="1278"/>
      <c r="CV79" s="1278">
        <v>9.5</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KJ90WLYA4liMc7VjEBc2VoRhD4xBNzak6qL+C9ZuXX5CNry9AFMqPwPhlY/h3/EceMW/1CAvPN0Q1migC8s8g==" saltValue="o4Va7HQZM7GB9hlLYcAX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610</v>
      </c>
    </row>
  </sheetData>
  <sheetProtection algorithmName="SHA-512" hashValue="q9NCzoS+LabN8GjSXHjyuFJpX6I7KrNzaK4FFipR4j+GL+er7mWaeWLr5P+iXsv1nUVAmCrnk7Ud6W3iUqGP+w==" saltValue="Se9880voyZ+IrR7iFsx2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558</v>
      </c>
    </row>
  </sheetData>
  <sheetProtection algorithmName="SHA-512" hashValue="OdWsyKsYJ7v12ZFdKgkK0lL+Wq8kovBNiF2bt2P5LV8GF5fDqreT5iWTyp2i28MX7cS2Ex4xDWtXAx0ZWi+FjA==" saltValue="Vsxe+cSXkwLsWY4xSzqv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122626</v>
      </c>
      <c r="E3" s="153"/>
      <c r="F3" s="154">
        <v>106005</v>
      </c>
      <c r="G3" s="155"/>
      <c r="H3" s="156"/>
    </row>
    <row r="4" spans="1:8" x14ac:dyDescent="0.15">
      <c r="A4" s="157"/>
      <c r="B4" s="158"/>
      <c r="C4" s="159"/>
      <c r="D4" s="160">
        <v>60179</v>
      </c>
      <c r="E4" s="161"/>
      <c r="F4" s="162">
        <v>58359</v>
      </c>
      <c r="G4" s="163"/>
      <c r="H4" s="164"/>
    </row>
    <row r="5" spans="1:8" x14ac:dyDescent="0.15">
      <c r="A5" s="145" t="s">
        <v>552</v>
      </c>
      <c r="B5" s="150"/>
      <c r="C5" s="151"/>
      <c r="D5" s="152">
        <v>160280</v>
      </c>
      <c r="E5" s="153"/>
      <c r="F5" s="154">
        <v>98507</v>
      </c>
      <c r="G5" s="155"/>
      <c r="H5" s="156"/>
    </row>
    <row r="6" spans="1:8" x14ac:dyDescent="0.15">
      <c r="A6" s="157"/>
      <c r="B6" s="158"/>
      <c r="C6" s="159"/>
      <c r="D6" s="160">
        <v>53068</v>
      </c>
      <c r="E6" s="161"/>
      <c r="F6" s="162">
        <v>47567</v>
      </c>
      <c r="G6" s="163"/>
      <c r="H6" s="164"/>
    </row>
    <row r="7" spans="1:8" x14ac:dyDescent="0.15">
      <c r="A7" s="145" t="s">
        <v>553</v>
      </c>
      <c r="B7" s="150"/>
      <c r="C7" s="151"/>
      <c r="D7" s="152">
        <v>120918</v>
      </c>
      <c r="E7" s="153"/>
      <c r="F7" s="154">
        <v>113347</v>
      </c>
      <c r="G7" s="155"/>
      <c r="H7" s="156"/>
    </row>
    <row r="8" spans="1:8" x14ac:dyDescent="0.15">
      <c r="A8" s="157"/>
      <c r="B8" s="158"/>
      <c r="C8" s="159"/>
      <c r="D8" s="160">
        <v>53692</v>
      </c>
      <c r="E8" s="161"/>
      <c r="F8" s="162">
        <v>58728</v>
      </c>
      <c r="G8" s="163"/>
      <c r="H8" s="164"/>
    </row>
    <row r="9" spans="1:8" x14ac:dyDescent="0.15">
      <c r="A9" s="145" t="s">
        <v>554</v>
      </c>
      <c r="B9" s="150"/>
      <c r="C9" s="151"/>
      <c r="D9" s="152">
        <v>134979</v>
      </c>
      <c r="E9" s="153"/>
      <c r="F9" s="154">
        <v>120302</v>
      </c>
      <c r="G9" s="155"/>
      <c r="H9" s="156"/>
    </row>
    <row r="10" spans="1:8" x14ac:dyDescent="0.15">
      <c r="A10" s="157"/>
      <c r="B10" s="158"/>
      <c r="C10" s="159"/>
      <c r="D10" s="160">
        <v>66175</v>
      </c>
      <c r="E10" s="161"/>
      <c r="F10" s="162">
        <v>59328</v>
      </c>
      <c r="G10" s="163"/>
      <c r="H10" s="164"/>
    </row>
    <row r="11" spans="1:8" x14ac:dyDescent="0.15">
      <c r="A11" s="145" t="s">
        <v>555</v>
      </c>
      <c r="B11" s="150"/>
      <c r="C11" s="151"/>
      <c r="D11" s="152">
        <v>201337</v>
      </c>
      <c r="E11" s="153"/>
      <c r="F11" s="154">
        <v>114841</v>
      </c>
      <c r="G11" s="155"/>
      <c r="H11" s="156"/>
    </row>
    <row r="12" spans="1:8" x14ac:dyDescent="0.15">
      <c r="A12" s="157"/>
      <c r="B12" s="158"/>
      <c r="C12" s="165"/>
      <c r="D12" s="160">
        <v>84498</v>
      </c>
      <c r="E12" s="161"/>
      <c r="F12" s="162">
        <v>51589</v>
      </c>
      <c r="G12" s="163"/>
      <c r="H12" s="164"/>
    </row>
    <row r="13" spans="1:8" x14ac:dyDescent="0.15">
      <c r="A13" s="145"/>
      <c r="B13" s="150"/>
      <c r="C13" s="166"/>
      <c r="D13" s="167">
        <v>148028</v>
      </c>
      <c r="E13" s="168"/>
      <c r="F13" s="169">
        <v>110600</v>
      </c>
      <c r="G13" s="170"/>
      <c r="H13" s="156"/>
    </row>
    <row r="14" spans="1:8" x14ac:dyDescent="0.15">
      <c r="A14" s="157"/>
      <c r="B14" s="158"/>
      <c r="C14" s="159"/>
      <c r="D14" s="160">
        <v>63522</v>
      </c>
      <c r="E14" s="161"/>
      <c r="F14" s="162">
        <v>55114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9.15</v>
      </c>
      <c r="C19" s="171">
        <f>ROUND(VALUE(SUBSTITUTE(実質収支比率等に係る経年分析!G$48,"▲","-")),2)</f>
        <v>1.86</v>
      </c>
      <c r="D19" s="171">
        <f>ROUND(VALUE(SUBSTITUTE(実質収支比率等に係る経年分析!H$48,"▲","-")),2)</f>
        <v>3.62</v>
      </c>
      <c r="E19" s="171">
        <f>ROUND(VALUE(SUBSTITUTE(実質収支比率等に係る経年分析!I$48,"▲","-")),2)</f>
        <v>5.22</v>
      </c>
      <c r="F19" s="171">
        <f>ROUND(VALUE(SUBSTITUTE(実質収支比率等に係る経年分析!J$48,"▲","-")),2)</f>
        <v>11.46</v>
      </c>
    </row>
    <row r="20" spans="1:11" x14ac:dyDescent="0.15">
      <c r="A20" s="171" t="s">
        <v>55</v>
      </c>
      <c r="B20" s="171">
        <f>ROUND(VALUE(SUBSTITUTE(実質収支比率等に係る経年分析!F$47,"▲","-")),2)</f>
        <v>7.76</v>
      </c>
      <c r="C20" s="171">
        <f>ROUND(VALUE(SUBSTITUTE(実質収支比率等に係る経年分析!G$47,"▲","-")),2)</f>
        <v>13.84</v>
      </c>
      <c r="D20" s="171">
        <f>ROUND(VALUE(SUBSTITUTE(実質収支比率等に係る経年分析!H$47,"▲","-")),2)</f>
        <v>15.68</v>
      </c>
      <c r="E20" s="171">
        <f>ROUND(VALUE(SUBSTITUTE(実質収支比率等に係る経年分析!I$47,"▲","-")),2)</f>
        <v>11.58</v>
      </c>
      <c r="F20" s="171">
        <f>ROUND(VALUE(SUBSTITUTE(実質収支比率等に係る経年分析!J$47,"▲","-")),2)</f>
        <v>13.65</v>
      </c>
    </row>
    <row r="21" spans="1:11" x14ac:dyDescent="0.15">
      <c r="A21" s="171" t="s">
        <v>56</v>
      </c>
      <c r="B21" s="171">
        <f>IF(ISNUMBER(VALUE(SUBSTITUTE(実質収支比率等に係る経年分析!F$49,"▲","-"))),ROUND(VALUE(SUBSTITUTE(実質収支比率等に係る経年分析!F$49,"▲","-")),2),NA())</f>
        <v>2.2999999999999998</v>
      </c>
      <c r="C21" s="171">
        <f>IF(ISNUMBER(VALUE(SUBSTITUTE(実質収支比率等に係る経年分析!G$49,"▲","-"))),ROUND(VALUE(SUBSTITUTE(実質収支比率等に係る経年分析!G$49,"▲","-")),2),NA())</f>
        <v>-6.5</v>
      </c>
      <c r="D21" s="171">
        <f>IF(ISNUMBER(VALUE(SUBSTITUTE(実質収支比率等に係る経年分析!H$49,"▲","-"))),ROUND(VALUE(SUBSTITUTE(実質収支比率等に係る経年分析!H$49,"▲","-")),2),NA())</f>
        <v>2.3199999999999998</v>
      </c>
      <c r="E21" s="171">
        <f>IF(ISNUMBER(VALUE(SUBSTITUTE(実質収支比率等に係る経年分析!I$49,"▲","-"))),ROUND(VALUE(SUBSTITUTE(実質収支比率等に係る経年分析!I$49,"▲","-")),2),NA())</f>
        <v>-3.61</v>
      </c>
      <c r="F21" s="171">
        <f>IF(ISNUMBER(VALUE(SUBSTITUTE(実質収支比率等に係る経年分析!J$49,"▲","-"))),ROUND(VALUE(SUBSTITUTE(実質収支比率等に係る経年分析!J$49,"▲","-")),2),NA())</f>
        <v>5.93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山都町簡易水道特別会計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山都町後期高齢者医療特別会計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山都町国民宿舎特別会計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山都町国民健康保険特別会計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2.29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0.89</v>
      </c>
    </row>
    <row r="33" spans="1:16" x14ac:dyDescent="0.15">
      <c r="A33" s="172" t="str">
        <f>IF(連結実質赤字比率に係る赤字・黒字の構成分析!C$37="",NA(),連結実質赤字比率に係る赤字・黒字の構成分析!C$37)</f>
        <v>山都町介護保険特別会計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v>
      </c>
    </row>
    <row r="34" spans="1:16" x14ac:dyDescent="0.15">
      <c r="A34" s="172" t="str">
        <f>IF(連結実質赤字比率に係る赤字・黒字の構成分析!C$36="",NA(),連結実質赤字比率に係る赤字・黒字の構成分析!C$36)</f>
        <v>山都町水道事業会計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3.62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11.46</v>
      </c>
    </row>
    <row r="36" spans="1:16" x14ac:dyDescent="0.15">
      <c r="A36" s="172" t="str">
        <f>IF(連結実質赤字比率に係る赤字・黒字の構成分析!C$34="",NA(),連結実質赤字比率に係る赤字・黒字の構成分析!C$34)</f>
        <v>山都町病院事業会計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12.47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1073</v>
      </c>
      <c r="E42" s="173"/>
      <c r="F42" s="173"/>
      <c r="G42" s="173">
        <f>'実質公債費比率（分子）の構造'!L$52</f>
        <v>1037</v>
      </c>
      <c r="H42" s="173"/>
      <c r="I42" s="173"/>
      <c r="J42" s="173">
        <f>'実質公債費比率（分子）の構造'!M$52</f>
        <v>942</v>
      </c>
      <c r="K42" s="173"/>
      <c r="L42" s="173"/>
      <c r="M42" s="173">
        <f>'実質公債費比率（分子）の構造'!N$52</f>
        <v>900</v>
      </c>
      <c r="N42" s="173"/>
      <c r="O42" s="173"/>
      <c r="P42" s="173">
        <f>'実質公債費比率（分子）の構造'!O$52</f>
        <v>923</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5</v>
      </c>
      <c r="L44" s="173"/>
      <c r="M44" s="173"/>
      <c r="N44" s="173">
        <f>'実質公債費比率（分子）の構造'!O$50</f>
        <v>7</v>
      </c>
      <c r="O44" s="173"/>
      <c r="P44" s="173"/>
    </row>
    <row r="45" spans="1:16" x14ac:dyDescent="0.15">
      <c r="A45" s="173" t="s">
        <v>66</v>
      </c>
      <c r="B45" s="173">
        <f>'実質公債費比率（分子）の構造'!K$49</f>
        <v>34</v>
      </c>
      <c r="C45" s="173"/>
      <c r="D45" s="173"/>
      <c r="E45" s="173">
        <f>'実質公債費比率（分子）の構造'!L$49</f>
        <v>39</v>
      </c>
      <c r="F45" s="173"/>
      <c r="G45" s="173"/>
      <c r="H45" s="173">
        <f>'実質公債費比率（分子）の構造'!M$49</f>
        <v>38</v>
      </c>
      <c r="I45" s="173"/>
      <c r="J45" s="173"/>
      <c r="K45" s="173">
        <f>'実質公債費比率（分子）の構造'!N$49</f>
        <v>38</v>
      </c>
      <c r="L45" s="173"/>
      <c r="M45" s="173"/>
      <c r="N45" s="173">
        <f>'実質公債費比率（分子）の構造'!O$49</f>
        <v>36</v>
      </c>
      <c r="O45" s="173"/>
      <c r="P45" s="173"/>
    </row>
    <row r="46" spans="1:16" x14ac:dyDescent="0.15">
      <c r="A46" s="173" t="s">
        <v>67</v>
      </c>
      <c r="B46" s="173">
        <f>'実質公債費比率（分子）の構造'!K$48</f>
        <v>241</v>
      </c>
      <c r="C46" s="173"/>
      <c r="D46" s="173"/>
      <c r="E46" s="173">
        <f>'実質公債費比率（分子）の構造'!L$48</f>
        <v>256</v>
      </c>
      <c r="F46" s="173"/>
      <c r="G46" s="173"/>
      <c r="H46" s="173">
        <f>'実質公債費比率（分子）の構造'!M$48</f>
        <v>243</v>
      </c>
      <c r="I46" s="173"/>
      <c r="J46" s="173"/>
      <c r="K46" s="173">
        <f>'実質公債費比率（分子）の構造'!N$48</f>
        <v>255</v>
      </c>
      <c r="L46" s="173"/>
      <c r="M46" s="173"/>
      <c r="N46" s="173">
        <f>'実質公債費比率（分子）の構造'!O$48</f>
        <v>245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1118</v>
      </c>
      <c r="C49" s="173"/>
      <c r="D49" s="173"/>
      <c r="E49" s="173">
        <f>'実質公債費比率（分子）の構造'!L$45</f>
        <v>1037</v>
      </c>
      <c r="F49" s="173"/>
      <c r="G49" s="173"/>
      <c r="H49" s="173">
        <f>'実質公債費比率（分子）の構造'!M$45</f>
        <v>948</v>
      </c>
      <c r="I49" s="173"/>
      <c r="J49" s="173"/>
      <c r="K49" s="173">
        <f>'実質公債費比率（分子）の構造'!N$45</f>
        <v>932</v>
      </c>
      <c r="L49" s="173"/>
      <c r="M49" s="173"/>
      <c r="N49" s="173">
        <f>'実質公債費比率（分子）の構造'!O$45</f>
        <v>915</v>
      </c>
      <c r="O49" s="173"/>
      <c r="P49" s="173"/>
    </row>
    <row r="50" spans="1:16" x14ac:dyDescent="0.15">
      <c r="A50" s="173" t="s">
        <v>71</v>
      </c>
      <c r="B50" s="173" t="e">
        <f>NA()</f>
        <v>#N/A</v>
      </c>
      <c r="C50" s="173">
        <f>IF(ISNUMBER('実質公債費比率（分子）の構造'!K$53),'実質公債費比率（分子）の構造'!K$53,NA())</f>
        <v>320</v>
      </c>
      <c r="D50" s="173" t="e">
        <f>NA()</f>
        <v>#N/A</v>
      </c>
      <c r="E50" s="173" t="e">
        <f>NA()</f>
        <v>#N/A</v>
      </c>
      <c r="F50" s="173">
        <f>IF(ISNUMBER('実質公債費比率（分子）の構造'!L$53),'実質公債費比率（分子）の構造'!L$53,NA())</f>
        <v>295</v>
      </c>
      <c r="G50" s="173" t="e">
        <f>NA()</f>
        <v>#N/A</v>
      </c>
      <c r="H50" s="173" t="e">
        <f>NA()</f>
        <v>#N/A</v>
      </c>
      <c r="I50" s="173">
        <f>IF(ISNUMBER('実質公債費比率（分子）の構造'!M$53),'実質公債費比率（分子）の構造'!M$53,NA())</f>
        <v>288</v>
      </c>
      <c r="J50" s="173" t="e">
        <f>NA()</f>
        <v>#N/A</v>
      </c>
      <c r="K50" s="173" t="e">
        <f>NA()</f>
        <v>#N/A</v>
      </c>
      <c r="L50" s="173">
        <f>IF(ISNUMBER('実質公債費比率（分子）の構造'!N$53),'実質公債費比率（分子）の構造'!N$53,NA())</f>
        <v>331</v>
      </c>
      <c r="M50" s="173" t="e">
        <f>NA()</f>
        <v>#N/A</v>
      </c>
      <c r="N50" s="173" t="e">
        <f>NA()</f>
        <v>#N/A</v>
      </c>
      <c r="O50" s="173">
        <f>IF(ISNUMBER('実質公債費比率（分子）の構造'!O$53),'実質公債費比率（分子）の構造'!O$53,NA())</f>
        <v>281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9461</v>
      </c>
      <c r="E56" s="172"/>
      <c r="F56" s="172"/>
      <c r="G56" s="172">
        <f>'将来負担比率（分子）の構造'!J$52</f>
        <v>9201</v>
      </c>
      <c r="H56" s="172"/>
      <c r="I56" s="172"/>
      <c r="J56" s="172">
        <f>'将来負担比率（分子）の構造'!K$52</f>
        <v>9116</v>
      </c>
      <c r="K56" s="172"/>
      <c r="L56" s="172"/>
      <c r="M56" s="172">
        <f>'将来負担比率（分子）の構造'!L$52</f>
        <v>9005</v>
      </c>
      <c r="N56" s="172"/>
      <c r="O56" s="172"/>
      <c r="P56" s="172">
        <f>'将来負担比率（分子）の構造'!M$52</f>
        <v>8972</v>
      </c>
    </row>
    <row r="57" spans="1:16" x14ac:dyDescent="0.15">
      <c r="A57" s="172" t="s">
        <v>42</v>
      </c>
      <c r="B57" s="172"/>
      <c r="C57" s="172"/>
      <c r="D57" s="172">
        <f>'将来負担比率（分子）の構造'!I$51</f>
        <v>26</v>
      </c>
      <c r="E57" s="172"/>
      <c r="F57" s="172"/>
      <c r="G57" s="172">
        <f>'将来負担比率（分子）の構造'!J$51</f>
        <v>22</v>
      </c>
      <c r="H57" s="172"/>
      <c r="I57" s="172"/>
      <c r="J57" s="172">
        <f>'将来負担比率（分子）の構造'!K$51</f>
        <v>18</v>
      </c>
      <c r="K57" s="172"/>
      <c r="L57" s="172"/>
      <c r="M57" s="172">
        <f>'将来負担比率（分子）の構造'!L$51</f>
        <v>15</v>
      </c>
      <c r="N57" s="172"/>
      <c r="O57" s="172"/>
      <c r="P57" s="172">
        <f>'将来負担比率（分子）の構造'!M$51</f>
        <v>10</v>
      </c>
    </row>
    <row r="58" spans="1:16" x14ac:dyDescent="0.15">
      <c r="A58" s="172" t="s">
        <v>41</v>
      </c>
      <c r="B58" s="172"/>
      <c r="C58" s="172"/>
      <c r="D58" s="172">
        <f>'将来負担比率（分子）の構造'!I$50</f>
        <v>2200</v>
      </c>
      <c r="E58" s="172"/>
      <c r="F58" s="172"/>
      <c r="G58" s="172">
        <f>'将来負担比率（分子）の構造'!J$50</f>
        <v>2739</v>
      </c>
      <c r="H58" s="172"/>
      <c r="I58" s="172"/>
      <c r="J58" s="172">
        <f>'将来負担比率（分子）の構造'!K$50</f>
        <v>2844</v>
      </c>
      <c r="K58" s="172"/>
      <c r="L58" s="172"/>
      <c r="M58" s="172">
        <f>'将来負担比率（分子）の構造'!L$50</f>
        <v>2670</v>
      </c>
      <c r="N58" s="172"/>
      <c r="O58" s="172"/>
      <c r="P58" s="172">
        <f>'将来負担比率（分子）の構造'!M$50</f>
        <v>2921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2057</v>
      </c>
      <c r="C62" s="172"/>
      <c r="D62" s="172"/>
      <c r="E62" s="172">
        <f>'将来負担比率（分子）の構造'!J$45</f>
        <v>1928</v>
      </c>
      <c r="F62" s="172"/>
      <c r="G62" s="172"/>
      <c r="H62" s="172">
        <f>'将来負担比率（分子）の構造'!K$45</f>
        <v>1863</v>
      </c>
      <c r="I62" s="172"/>
      <c r="J62" s="172"/>
      <c r="K62" s="172">
        <f>'将来負担比率（分子）の構造'!L$45</f>
        <v>1834</v>
      </c>
      <c r="L62" s="172"/>
      <c r="M62" s="172"/>
      <c r="N62" s="172">
        <f>'将来負担比率（分子）の構造'!M$45</f>
        <v>1560</v>
      </c>
      <c r="O62" s="172"/>
      <c r="P62" s="172"/>
    </row>
    <row r="63" spans="1:16" x14ac:dyDescent="0.15">
      <c r="A63" s="172" t="s">
        <v>34</v>
      </c>
      <c r="B63" s="172">
        <f>'将来負担比率（分子）の構造'!I$44</f>
        <v>199</v>
      </c>
      <c r="C63" s="172"/>
      <c r="D63" s="172"/>
      <c r="E63" s="172">
        <f>'将来負担比率（分子）の構造'!J$44</f>
        <v>170</v>
      </c>
      <c r="F63" s="172"/>
      <c r="G63" s="172"/>
      <c r="H63" s="172">
        <f>'将来負担比率（分子）の構造'!K$44</f>
        <v>146</v>
      </c>
      <c r="I63" s="172"/>
      <c r="J63" s="172"/>
      <c r="K63" s="172">
        <f>'将来負担比率（分子）の構造'!L$44</f>
        <v>176</v>
      </c>
      <c r="L63" s="172"/>
      <c r="M63" s="172"/>
      <c r="N63" s="172">
        <f>'将来負担比率（分子）の構造'!M$44</f>
        <v>151</v>
      </c>
      <c r="O63" s="172"/>
      <c r="P63" s="172"/>
    </row>
    <row r="64" spans="1:16" x14ac:dyDescent="0.15">
      <c r="A64" s="172" t="s">
        <v>33</v>
      </c>
      <c r="B64" s="172">
        <f>'将来負担比率（分子）の構造'!I$43</f>
        <v>2911</v>
      </c>
      <c r="C64" s="172"/>
      <c r="D64" s="172"/>
      <c r="E64" s="172">
        <f>'将来負担比率（分子）の構造'!J$43</f>
        <v>2869</v>
      </c>
      <c r="F64" s="172"/>
      <c r="G64" s="172"/>
      <c r="H64" s="172">
        <f>'将来負担比率（分子）の構造'!K$43</f>
        <v>2731</v>
      </c>
      <c r="I64" s="172"/>
      <c r="J64" s="172"/>
      <c r="K64" s="172">
        <f>'将来負担比率（分子）の構造'!L$43</f>
        <v>1968</v>
      </c>
      <c r="L64" s="172"/>
      <c r="M64" s="172"/>
      <c r="N64" s="172">
        <f>'将来負担比率（分子）の構造'!M$43</f>
        <v>1926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8801</v>
      </c>
      <c r="C66" s="172"/>
      <c r="D66" s="172"/>
      <c r="E66" s="172">
        <f>'将来負担比率（分子）の構造'!J$41</f>
        <v>8587</v>
      </c>
      <c r="F66" s="172"/>
      <c r="G66" s="172"/>
      <c r="H66" s="172">
        <f>'将来負担比率（分子）の構造'!K$41</f>
        <v>8266</v>
      </c>
      <c r="I66" s="172"/>
      <c r="J66" s="172"/>
      <c r="K66" s="172">
        <f>'将来負担比率（分子）の構造'!L$41</f>
        <v>8104</v>
      </c>
      <c r="L66" s="172"/>
      <c r="M66" s="172"/>
      <c r="N66" s="172">
        <f>'将来負担比率（分子）の構造'!M$41</f>
        <v>8417</v>
      </c>
      <c r="O66" s="172"/>
      <c r="P66" s="172"/>
    </row>
    <row r="67" spans="1:16" x14ac:dyDescent="0.15">
      <c r="A67" s="172" t="s">
        <v>75</v>
      </c>
      <c r="B67" s="172" t="e">
        <f>NA()</f>
        <v>#N/A</v>
      </c>
      <c r="C67" s="172">
        <f>IF(ISNUMBER('将来負担比率（分子）の構造'!I$53), IF('将来負担比率（分子）の構造'!I$53 &lt; 0, 0, '将来負担比率（分子）の構造'!I$53), NA())</f>
        <v>2281</v>
      </c>
      <c r="D67" s="172" t="e">
        <f>NA()</f>
        <v>#N/A</v>
      </c>
      <c r="E67" s="172" t="e">
        <f>NA()</f>
        <v>#N/A</v>
      </c>
      <c r="F67" s="172">
        <f>IF(ISNUMBER('将来負担比率（分子）の構造'!J$53), IF('将来負担比率（分子）の構造'!J$53 &lt; 0, 0, '将来負担比率（分子）の構造'!J$53), NA())</f>
        <v>1591</v>
      </c>
      <c r="G67" s="172" t="e">
        <f>NA()</f>
        <v>#N/A</v>
      </c>
      <c r="H67" s="172" t="e">
        <f>NA()</f>
        <v>#N/A</v>
      </c>
      <c r="I67" s="172">
        <f>IF(ISNUMBER('将来負担比率（分子）の構造'!K$53), IF('将来負担比率（分子）の構造'!K$53 &lt; 0, 0, '将来負担比率（分子）の構造'!K$53), NA())</f>
        <v>1029</v>
      </c>
      <c r="J67" s="172" t="e">
        <f>NA()</f>
        <v>#N/A</v>
      </c>
      <c r="K67" s="172" t="e">
        <f>NA()</f>
        <v>#N/A</v>
      </c>
      <c r="L67" s="172">
        <f>IF(ISNUMBER('将来負担比率（分子）の構造'!L$53), IF('将来負担比率（分子）の構造'!L$53 &lt; 0, 0, '将来負担比率（分子）の構造'!L$53), NA())</f>
        <v>393</v>
      </c>
      <c r="M67" s="172" t="e">
        <f>NA()</f>
        <v>#N/A</v>
      </c>
      <c r="N67" s="172" t="e">
        <f>NA()</f>
        <v>#N/A</v>
      </c>
      <c r="O67" s="172">
        <f>IF(ISNUMBER('将来負担比率（分子）の構造'!M$53), IF('将来負担比率（分子）の構造'!M$53 &lt; 0, 0, '将来負担比率（分子）の構造'!M$53), NA())</f>
        <v>151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1116</v>
      </c>
      <c r="C72" s="176">
        <f>基金残高に係る経年分析!G55</f>
        <v>853</v>
      </c>
      <c r="D72" s="176">
        <f>基金残高に係る経年分析!H55</f>
        <v>1058</v>
      </c>
    </row>
    <row r="73" spans="1:16" x14ac:dyDescent="0.15">
      <c r="A73" s="175" t="s">
        <v>78</v>
      </c>
      <c r="B73" s="176">
        <f>基金残高に係る経年分析!F56</f>
        <v>316</v>
      </c>
      <c r="C73" s="176">
        <f>基金残高に係る経年分析!G56</f>
        <v>315</v>
      </c>
      <c r="D73" s="176">
        <f>基金残高に係る経年分析!H56</f>
        <v>315</v>
      </c>
    </row>
    <row r="74" spans="1:16" x14ac:dyDescent="0.15">
      <c r="A74" s="175" t="s">
        <v>79</v>
      </c>
      <c r="B74" s="176">
        <f>基金残高に係る経年分析!F57</f>
        <v>1192</v>
      </c>
      <c r="C74" s="176">
        <f>基金残高に係る経年分析!G57</f>
        <v>1297</v>
      </c>
      <c r="D74" s="176">
        <f>基金残高に係る経年分析!H57</f>
        <v>1225</v>
      </c>
    </row>
  </sheetData>
  <sheetProtection algorithmName="SHA-512" hashValue="56dF4N+DxpZx9f6vdIPfH/Ssvj7BLTUNiYlECntvRxtDKsXlXKbcMRZ7u4To7B9DZ0Du2RQnRSlOnuMrw2H53w==" saltValue="YI1MsdlaigA3trvZUQvl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216</v>
      </c>
      <c r="DI1" s="606"/>
      <c r="DJ1" s="606"/>
      <c r="DK1" s="606"/>
      <c r="DL1" s="606"/>
      <c r="DM1" s="606"/>
      <c r="DN1" s="607"/>
      <c r="DO1" s="212"/>
      <c r="DP1" s="605" t="s">
        <v>217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222</v>
      </c>
      <c r="S4" s="609"/>
      <c r="T4" s="609"/>
      <c r="U4" s="609"/>
      <c r="V4" s="609"/>
      <c r="W4" s="609"/>
      <c r="X4" s="609"/>
      <c r="Y4" s="610"/>
      <c r="Z4" s="608" t="s">
        <v>223</v>
      </c>
      <c r="AA4" s="609"/>
      <c r="AB4" s="609"/>
      <c r="AC4" s="610"/>
      <c r="AD4" s="608" t="s">
        <v>224</v>
      </c>
      <c r="AE4" s="609"/>
      <c r="AF4" s="609"/>
      <c r="AG4" s="609"/>
      <c r="AH4" s="609"/>
      <c r="AI4" s="609"/>
      <c r="AJ4" s="609"/>
      <c r="AK4" s="610"/>
      <c r="AL4" s="608" t="s">
        <v>223</v>
      </c>
      <c r="AM4" s="609"/>
      <c r="AN4" s="609"/>
      <c r="AO4" s="610"/>
      <c r="AP4" s="614" t="s">
        <v>225</v>
      </c>
      <c r="AQ4" s="614"/>
      <c r="AR4" s="614"/>
      <c r="AS4" s="614"/>
      <c r="AT4" s="614"/>
      <c r="AU4" s="614"/>
      <c r="AV4" s="614"/>
      <c r="AW4" s="614"/>
      <c r="AX4" s="614"/>
      <c r="AY4" s="614"/>
      <c r="AZ4" s="614"/>
      <c r="BA4" s="614"/>
      <c r="BB4" s="614"/>
      <c r="BC4" s="614"/>
      <c r="BD4" s="614"/>
      <c r="BE4" s="614"/>
      <c r="BF4" s="614"/>
      <c r="BG4" s="614" t="s">
        <v>226</v>
      </c>
      <c r="BH4" s="614"/>
      <c r="BI4" s="614"/>
      <c r="BJ4" s="614"/>
      <c r="BK4" s="614"/>
      <c r="BL4" s="614"/>
      <c r="BM4" s="614"/>
      <c r="BN4" s="614"/>
      <c r="BO4" s="614" t="s">
        <v>223</v>
      </c>
      <c r="BP4" s="614"/>
      <c r="BQ4" s="614"/>
      <c r="BR4" s="614"/>
      <c r="BS4" s="614" t="s">
        <v>227</v>
      </c>
      <c r="BT4" s="614"/>
      <c r="BU4" s="614"/>
      <c r="BV4" s="614"/>
      <c r="BW4" s="614"/>
      <c r="BX4" s="614"/>
      <c r="BY4" s="614"/>
      <c r="BZ4" s="614"/>
      <c r="CA4" s="614"/>
      <c r="CB4" s="614"/>
      <c r="CD4" s="611" t="s">
        <v>228</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229</v>
      </c>
      <c r="C5" s="616"/>
      <c r="D5" s="616"/>
      <c r="E5" s="616"/>
      <c r="F5" s="616"/>
      <c r="G5" s="616"/>
      <c r="H5" s="616"/>
      <c r="I5" s="616"/>
      <c r="J5" s="616"/>
      <c r="K5" s="616"/>
      <c r="L5" s="616"/>
      <c r="M5" s="616"/>
      <c r="N5" s="616"/>
      <c r="O5" s="616"/>
      <c r="P5" s="616"/>
      <c r="Q5" s="617"/>
      <c r="R5" s="618">
        <v>1241582</v>
      </c>
      <c r="S5" s="619"/>
      <c r="T5" s="619"/>
      <c r="U5" s="619"/>
      <c r="V5" s="619"/>
      <c r="W5" s="619"/>
      <c r="X5" s="619"/>
      <c r="Y5" s="620"/>
      <c r="Z5" s="621">
        <v>7.1</v>
      </c>
      <c r="AA5" s="621"/>
      <c r="AB5" s="621"/>
      <c r="AC5" s="621"/>
      <c r="AD5" s="622">
        <v>1241582</v>
      </c>
      <c r="AE5" s="622"/>
      <c r="AF5" s="622"/>
      <c r="AG5" s="622"/>
      <c r="AH5" s="622"/>
      <c r="AI5" s="622"/>
      <c r="AJ5" s="622"/>
      <c r="AK5" s="622"/>
      <c r="AL5" s="623">
        <v>16.3</v>
      </c>
      <c r="AM5" s="624"/>
      <c r="AN5" s="624"/>
      <c r="AO5" s="625"/>
      <c r="AP5" s="615" t="s">
        <v>230</v>
      </c>
      <c r="AQ5" s="616"/>
      <c r="AR5" s="616"/>
      <c r="AS5" s="616"/>
      <c r="AT5" s="616"/>
      <c r="AU5" s="616"/>
      <c r="AV5" s="616"/>
      <c r="AW5" s="616"/>
      <c r="AX5" s="616"/>
      <c r="AY5" s="616"/>
      <c r="AZ5" s="616"/>
      <c r="BA5" s="616"/>
      <c r="BB5" s="616"/>
      <c r="BC5" s="616"/>
      <c r="BD5" s="616"/>
      <c r="BE5" s="616"/>
      <c r="BF5" s="617"/>
      <c r="BG5" s="629">
        <v>1240287</v>
      </c>
      <c r="BH5" s="630"/>
      <c r="BI5" s="630"/>
      <c r="BJ5" s="630"/>
      <c r="BK5" s="630"/>
      <c r="BL5" s="630"/>
      <c r="BM5" s="630"/>
      <c r="BN5" s="631"/>
      <c r="BO5" s="632">
        <v>99.9</v>
      </c>
      <c r="BP5" s="632"/>
      <c r="BQ5" s="632"/>
      <c r="BR5" s="632"/>
      <c r="BS5" s="633" t="s">
        <v>139</v>
      </c>
      <c r="BT5" s="633"/>
      <c r="BU5" s="633"/>
      <c r="BV5" s="633"/>
      <c r="BW5" s="633"/>
      <c r="BX5" s="633"/>
      <c r="BY5" s="633"/>
      <c r="BZ5" s="633"/>
      <c r="CA5" s="633"/>
      <c r="CB5" s="637"/>
      <c r="CD5" s="611" t="s">
        <v>225</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223</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x14ac:dyDescent="0.15">
      <c r="B6" s="626" t="s">
        <v>234</v>
      </c>
      <c r="C6" s="627"/>
      <c r="D6" s="627"/>
      <c r="E6" s="627"/>
      <c r="F6" s="627"/>
      <c r="G6" s="627"/>
      <c r="H6" s="627"/>
      <c r="I6" s="627"/>
      <c r="J6" s="627"/>
      <c r="K6" s="627"/>
      <c r="L6" s="627"/>
      <c r="M6" s="627"/>
      <c r="N6" s="627"/>
      <c r="O6" s="627"/>
      <c r="P6" s="627"/>
      <c r="Q6" s="628"/>
      <c r="R6" s="629">
        <v>279336</v>
      </c>
      <c r="S6" s="630"/>
      <c r="T6" s="630"/>
      <c r="U6" s="630"/>
      <c r="V6" s="630"/>
      <c r="W6" s="630"/>
      <c r="X6" s="630"/>
      <c r="Y6" s="631"/>
      <c r="Z6" s="632">
        <v>1.6</v>
      </c>
      <c r="AA6" s="632"/>
      <c r="AB6" s="632"/>
      <c r="AC6" s="632"/>
      <c r="AD6" s="633">
        <v>279336</v>
      </c>
      <c r="AE6" s="633"/>
      <c r="AF6" s="633"/>
      <c r="AG6" s="633"/>
      <c r="AH6" s="633"/>
      <c r="AI6" s="633"/>
      <c r="AJ6" s="633"/>
      <c r="AK6" s="633"/>
      <c r="AL6" s="634">
        <v>3.7</v>
      </c>
      <c r="AM6" s="635"/>
      <c r="AN6" s="635"/>
      <c r="AO6" s="636"/>
      <c r="AP6" s="626" t="s">
        <v>235</v>
      </c>
      <c r="AQ6" s="627"/>
      <c r="AR6" s="627"/>
      <c r="AS6" s="627"/>
      <c r="AT6" s="627"/>
      <c r="AU6" s="627"/>
      <c r="AV6" s="627"/>
      <c r="AW6" s="627"/>
      <c r="AX6" s="627"/>
      <c r="AY6" s="627"/>
      <c r="AZ6" s="627"/>
      <c r="BA6" s="627"/>
      <c r="BB6" s="627"/>
      <c r="BC6" s="627"/>
      <c r="BD6" s="627"/>
      <c r="BE6" s="627"/>
      <c r="BF6" s="628"/>
      <c r="BG6" s="629">
        <v>1240287</v>
      </c>
      <c r="BH6" s="630"/>
      <c r="BI6" s="630"/>
      <c r="BJ6" s="630"/>
      <c r="BK6" s="630"/>
      <c r="BL6" s="630"/>
      <c r="BM6" s="630"/>
      <c r="BN6" s="631"/>
      <c r="BO6" s="632">
        <v>99.9</v>
      </c>
      <c r="BP6" s="632"/>
      <c r="BQ6" s="632"/>
      <c r="BR6" s="632"/>
      <c r="BS6" s="633" t="s">
        <v>139</v>
      </c>
      <c r="BT6" s="633"/>
      <c r="BU6" s="633"/>
      <c r="BV6" s="633"/>
      <c r="BW6" s="633"/>
      <c r="BX6" s="633"/>
      <c r="BY6" s="633"/>
      <c r="BZ6" s="633"/>
      <c r="CA6" s="633"/>
      <c r="CB6" s="637"/>
      <c r="CD6" s="640" t="s">
        <v>236</v>
      </c>
      <c r="CE6" s="641"/>
      <c r="CF6" s="641"/>
      <c r="CG6" s="641"/>
      <c r="CH6" s="641"/>
      <c r="CI6" s="641"/>
      <c r="CJ6" s="641"/>
      <c r="CK6" s="641"/>
      <c r="CL6" s="641"/>
      <c r="CM6" s="641"/>
      <c r="CN6" s="641"/>
      <c r="CO6" s="641"/>
      <c r="CP6" s="641"/>
      <c r="CQ6" s="642"/>
      <c r="CR6" s="629">
        <v>88533</v>
      </c>
      <c r="CS6" s="630"/>
      <c r="CT6" s="630"/>
      <c r="CU6" s="630"/>
      <c r="CV6" s="630"/>
      <c r="CW6" s="630"/>
      <c r="CX6" s="630"/>
      <c r="CY6" s="631"/>
      <c r="CZ6" s="623">
        <v>0.6</v>
      </c>
      <c r="DA6" s="624"/>
      <c r="DB6" s="624"/>
      <c r="DC6" s="643"/>
      <c r="DD6" s="638" t="s">
        <v>139</v>
      </c>
      <c r="DE6" s="630"/>
      <c r="DF6" s="630"/>
      <c r="DG6" s="630"/>
      <c r="DH6" s="630"/>
      <c r="DI6" s="630"/>
      <c r="DJ6" s="630"/>
      <c r="DK6" s="630"/>
      <c r="DL6" s="630"/>
      <c r="DM6" s="630"/>
      <c r="DN6" s="630"/>
      <c r="DO6" s="630"/>
      <c r="DP6" s="631"/>
      <c r="DQ6" s="638">
        <v>88533</v>
      </c>
      <c r="DR6" s="630"/>
      <c r="DS6" s="630"/>
      <c r="DT6" s="630"/>
      <c r="DU6" s="630"/>
      <c r="DV6" s="630"/>
      <c r="DW6" s="630"/>
      <c r="DX6" s="630"/>
      <c r="DY6" s="630"/>
      <c r="DZ6" s="630"/>
      <c r="EA6" s="630"/>
      <c r="EB6" s="630"/>
      <c r="EC6" s="639"/>
    </row>
    <row r="7" spans="2:143" ht="11.25" customHeight="1" x14ac:dyDescent="0.15">
      <c r="B7" s="626" t="s">
        <v>237</v>
      </c>
      <c r="C7" s="627"/>
      <c r="D7" s="627"/>
      <c r="E7" s="627"/>
      <c r="F7" s="627"/>
      <c r="G7" s="627"/>
      <c r="H7" s="627"/>
      <c r="I7" s="627"/>
      <c r="J7" s="627"/>
      <c r="K7" s="627"/>
      <c r="L7" s="627"/>
      <c r="M7" s="627"/>
      <c r="N7" s="627"/>
      <c r="O7" s="627"/>
      <c r="P7" s="627"/>
      <c r="Q7" s="628"/>
      <c r="R7" s="629">
        <v>541</v>
      </c>
      <c r="S7" s="630"/>
      <c r="T7" s="630"/>
      <c r="U7" s="630"/>
      <c r="V7" s="630"/>
      <c r="W7" s="630"/>
      <c r="X7" s="630"/>
      <c r="Y7" s="631"/>
      <c r="Z7" s="632">
        <v>0</v>
      </c>
      <c r="AA7" s="632"/>
      <c r="AB7" s="632"/>
      <c r="AC7" s="632"/>
      <c r="AD7" s="633">
        <v>541</v>
      </c>
      <c r="AE7" s="633"/>
      <c r="AF7" s="633"/>
      <c r="AG7" s="633"/>
      <c r="AH7" s="633"/>
      <c r="AI7" s="633"/>
      <c r="AJ7" s="633"/>
      <c r="AK7" s="633"/>
      <c r="AL7" s="634">
        <v>0</v>
      </c>
      <c r="AM7" s="635"/>
      <c r="AN7" s="635"/>
      <c r="AO7" s="636"/>
      <c r="AP7" s="626" t="s">
        <v>238</v>
      </c>
      <c r="AQ7" s="627"/>
      <c r="AR7" s="627"/>
      <c r="AS7" s="627"/>
      <c r="AT7" s="627"/>
      <c r="AU7" s="627"/>
      <c r="AV7" s="627"/>
      <c r="AW7" s="627"/>
      <c r="AX7" s="627"/>
      <c r="AY7" s="627"/>
      <c r="AZ7" s="627"/>
      <c r="BA7" s="627"/>
      <c r="BB7" s="627"/>
      <c r="BC7" s="627"/>
      <c r="BD7" s="627"/>
      <c r="BE7" s="627"/>
      <c r="BF7" s="628"/>
      <c r="BG7" s="629">
        <v>436223</v>
      </c>
      <c r="BH7" s="630"/>
      <c r="BI7" s="630"/>
      <c r="BJ7" s="630"/>
      <c r="BK7" s="630"/>
      <c r="BL7" s="630"/>
      <c r="BM7" s="630"/>
      <c r="BN7" s="631"/>
      <c r="BO7" s="632">
        <v>35.1</v>
      </c>
      <c r="BP7" s="632"/>
      <c r="BQ7" s="632"/>
      <c r="BR7" s="632"/>
      <c r="BS7" s="633" t="s">
        <v>139</v>
      </c>
      <c r="BT7" s="633"/>
      <c r="BU7" s="633"/>
      <c r="BV7" s="633"/>
      <c r="BW7" s="633"/>
      <c r="BX7" s="633"/>
      <c r="BY7" s="633"/>
      <c r="BZ7" s="633"/>
      <c r="CA7" s="633"/>
      <c r="CB7" s="637"/>
      <c r="CD7" s="644" t="s">
        <v>239</v>
      </c>
      <c r="CE7" s="645"/>
      <c r="CF7" s="645"/>
      <c r="CG7" s="645"/>
      <c r="CH7" s="645"/>
      <c r="CI7" s="645"/>
      <c r="CJ7" s="645"/>
      <c r="CK7" s="645"/>
      <c r="CL7" s="645"/>
      <c r="CM7" s="645"/>
      <c r="CN7" s="645"/>
      <c r="CO7" s="645"/>
      <c r="CP7" s="645"/>
      <c r="CQ7" s="646"/>
      <c r="CR7" s="629">
        <v>1448968</v>
      </c>
      <c r="CS7" s="630"/>
      <c r="CT7" s="630"/>
      <c r="CU7" s="630"/>
      <c r="CV7" s="630"/>
      <c r="CW7" s="630"/>
      <c r="CX7" s="630"/>
      <c r="CY7" s="631"/>
      <c r="CZ7" s="632">
        <v>9.1</v>
      </c>
      <c r="DA7" s="632"/>
      <c r="DB7" s="632"/>
      <c r="DC7" s="632"/>
      <c r="DD7" s="638">
        <v>75015</v>
      </c>
      <c r="DE7" s="630"/>
      <c r="DF7" s="630"/>
      <c r="DG7" s="630"/>
      <c r="DH7" s="630"/>
      <c r="DI7" s="630"/>
      <c r="DJ7" s="630"/>
      <c r="DK7" s="630"/>
      <c r="DL7" s="630"/>
      <c r="DM7" s="630"/>
      <c r="DN7" s="630"/>
      <c r="DO7" s="630"/>
      <c r="DP7" s="631"/>
      <c r="DQ7" s="638">
        <v>1253792</v>
      </c>
      <c r="DR7" s="630"/>
      <c r="DS7" s="630"/>
      <c r="DT7" s="630"/>
      <c r="DU7" s="630"/>
      <c r="DV7" s="630"/>
      <c r="DW7" s="630"/>
      <c r="DX7" s="630"/>
      <c r="DY7" s="630"/>
      <c r="DZ7" s="630"/>
      <c r="EA7" s="630"/>
      <c r="EB7" s="630"/>
      <c r="EC7" s="639"/>
    </row>
    <row r="8" spans="2:143" ht="11.25" customHeight="1" x14ac:dyDescent="0.15">
      <c r="B8" s="626" t="s">
        <v>240</v>
      </c>
      <c r="C8" s="627"/>
      <c r="D8" s="627"/>
      <c r="E8" s="627"/>
      <c r="F8" s="627"/>
      <c r="G8" s="627"/>
      <c r="H8" s="627"/>
      <c r="I8" s="627"/>
      <c r="J8" s="627"/>
      <c r="K8" s="627"/>
      <c r="L8" s="627"/>
      <c r="M8" s="627"/>
      <c r="N8" s="627"/>
      <c r="O8" s="627"/>
      <c r="P8" s="627"/>
      <c r="Q8" s="628"/>
      <c r="R8" s="629">
        <v>2437</v>
      </c>
      <c r="S8" s="630"/>
      <c r="T8" s="630"/>
      <c r="U8" s="630"/>
      <c r="V8" s="630"/>
      <c r="W8" s="630"/>
      <c r="X8" s="630"/>
      <c r="Y8" s="631"/>
      <c r="Z8" s="632">
        <v>0</v>
      </c>
      <c r="AA8" s="632"/>
      <c r="AB8" s="632"/>
      <c r="AC8" s="632"/>
      <c r="AD8" s="633">
        <v>2437</v>
      </c>
      <c r="AE8" s="633"/>
      <c r="AF8" s="633"/>
      <c r="AG8" s="633"/>
      <c r="AH8" s="633"/>
      <c r="AI8" s="633"/>
      <c r="AJ8" s="633"/>
      <c r="AK8" s="633"/>
      <c r="AL8" s="634">
        <v>0</v>
      </c>
      <c r="AM8" s="635"/>
      <c r="AN8" s="635"/>
      <c r="AO8" s="636"/>
      <c r="AP8" s="626" t="s">
        <v>241</v>
      </c>
      <c r="AQ8" s="627"/>
      <c r="AR8" s="627"/>
      <c r="AS8" s="627"/>
      <c r="AT8" s="627"/>
      <c r="AU8" s="627"/>
      <c r="AV8" s="627"/>
      <c r="AW8" s="627"/>
      <c r="AX8" s="627"/>
      <c r="AY8" s="627"/>
      <c r="AZ8" s="627"/>
      <c r="BA8" s="627"/>
      <c r="BB8" s="627"/>
      <c r="BC8" s="627"/>
      <c r="BD8" s="627"/>
      <c r="BE8" s="627"/>
      <c r="BF8" s="628"/>
      <c r="BG8" s="629">
        <v>20784</v>
      </c>
      <c r="BH8" s="630"/>
      <c r="BI8" s="630"/>
      <c r="BJ8" s="630"/>
      <c r="BK8" s="630"/>
      <c r="BL8" s="630"/>
      <c r="BM8" s="630"/>
      <c r="BN8" s="631"/>
      <c r="BO8" s="632">
        <v>1.7</v>
      </c>
      <c r="BP8" s="632"/>
      <c r="BQ8" s="632"/>
      <c r="BR8" s="632"/>
      <c r="BS8" s="633" t="s">
        <v>242</v>
      </c>
      <c r="BT8" s="633"/>
      <c r="BU8" s="633"/>
      <c r="BV8" s="633"/>
      <c r="BW8" s="633"/>
      <c r="BX8" s="633"/>
      <c r="BY8" s="633"/>
      <c r="BZ8" s="633"/>
      <c r="CA8" s="633"/>
      <c r="CB8" s="637"/>
      <c r="CD8" s="644" t="s">
        <v>243</v>
      </c>
      <c r="CE8" s="645"/>
      <c r="CF8" s="645"/>
      <c r="CG8" s="645"/>
      <c r="CH8" s="645"/>
      <c r="CI8" s="645"/>
      <c r="CJ8" s="645"/>
      <c r="CK8" s="645"/>
      <c r="CL8" s="645"/>
      <c r="CM8" s="645"/>
      <c r="CN8" s="645"/>
      <c r="CO8" s="645"/>
      <c r="CP8" s="645"/>
      <c r="CQ8" s="646"/>
      <c r="CR8" s="629">
        <v>3537160</v>
      </c>
      <c r="CS8" s="630"/>
      <c r="CT8" s="630"/>
      <c r="CU8" s="630"/>
      <c r="CV8" s="630"/>
      <c r="CW8" s="630"/>
      <c r="CX8" s="630"/>
      <c r="CY8" s="631"/>
      <c r="CZ8" s="632">
        <v>22.2</v>
      </c>
      <c r="DA8" s="632"/>
      <c r="DB8" s="632"/>
      <c r="DC8" s="632"/>
      <c r="DD8" s="638">
        <v>25763</v>
      </c>
      <c r="DE8" s="630"/>
      <c r="DF8" s="630"/>
      <c r="DG8" s="630"/>
      <c r="DH8" s="630"/>
      <c r="DI8" s="630"/>
      <c r="DJ8" s="630"/>
      <c r="DK8" s="630"/>
      <c r="DL8" s="630"/>
      <c r="DM8" s="630"/>
      <c r="DN8" s="630"/>
      <c r="DO8" s="630"/>
      <c r="DP8" s="631"/>
      <c r="DQ8" s="638">
        <v>1910725</v>
      </c>
      <c r="DR8" s="630"/>
      <c r="DS8" s="630"/>
      <c r="DT8" s="630"/>
      <c r="DU8" s="630"/>
      <c r="DV8" s="630"/>
      <c r="DW8" s="630"/>
      <c r="DX8" s="630"/>
      <c r="DY8" s="630"/>
      <c r="DZ8" s="630"/>
      <c r="EA8" s="630"/>
      <c r="EB8" s="630"/>
      <c r="EC8" s="639"/>
    </row>
    <row r="9" spans="2:143" ht="11.25" customHeight="1" x14ac:dyDescent="0.15">
      <c r="B9" s="626" t="s">
        <v>244</v>
      </c>
      <c r="C9" s="627"/>
      <c r="D9" s="627"/>
      <c r="E9" s="627"/>
      <c r="F9" s="627"/>
      <c r="G9" s="627"/>
      <c r="H9" s="627"/>
      <c r="I9" s="627"/>
      <c r="J9" s="627"/>
      <c r="K9" s="627"/>
      <c r="L9" s="627"/>
      <c r="M9" s="627"/>
      <c r="N9" s="627"/>
      <c r="O9" s="627"/>
      <c r="P9" s="627"/>
      <c r="Q9" s="628"/>
      <c r="R9" s="629">
        <v>4850</v>
      </c>
      <c r="S9" s="630"/>
      <c r="T9" s="630"/>
      <c r="U9" s="630"/>
      <c r="V9" s="630"/>
      <c r="W9" s="630"/>
      <c r="X9" s="630"/>
      <c r="Y9" s="631"/>
      <c r="Z9" s="632">
        <v>0</v>
      </c>
      <c r="AA9" s="632"/>
      <c r="AB9" s="632"/>
      <c r="AC9" s="632"/>
      <c r="AD9" s="633">
        <v>4850</v>
      </c>
      <c r="AE9" s="633"/>
      <c r="AF9" s="633"/>
      <c r="AG9" s="633"/>
      <c r="AH9" s="633"/>
      <c r="AI9" s="633"/>
      <c r="AJ9" s="633"/>
      <c r="AK9" s="633"/>
      <c r="AL9" s="634">
        <v>0.1</v>
      </c>
      <c r="AM9" s="635"/>
      <c r="AN9" s="635"/>
      <c r="AO9" s="636"/>
      <c r="AP9" s="626" t="s">
        <v>245</v>
      </c>
      <c r="AQ9" s="627"/>
      <c r="AR9" s="627"/>
      <c r="AS9" s="627"/>
      <c r="AT9" s="627"/>
      <c r="AU9" s="627"/>
      <c r="AV9" s="627"/>
      <c r="AW9" s="627"/>
      <c r="AX9" s="627"/>
      <c r="AY9" s="627"/>
      <c r="AZ9" s="627"/>
      <c r="BA9" s="627"/>
      <c r="BB9" s="627"/>
      <c r="BC9" s="627"/>
      <c r="BD9" s="627"/>
      <c r="BE9" s="627"/>
      <c r="BF9" s="628"/>
      <c r="BG9" s="629">
        <v>359188</v>
      </c>
      <c r="BH9" s="630"/>
      <c r="BI9" s="630"/>
      <c r="BJ9" s="630"/>
      <c r="BK9" s="630"/>
      <c r="BL9" s="630"/>
      <c r="BM9" s="630"/>
      <c r="BN9" s="631"/>
      <c r="BO9" s="632">
        <v>28.9</v>
      </c>
      <c r="BP9" s="632"/>
      <c r="BQ9" s="632"/>
      <c r="BR9" s="632"/>
      <c r="BS9" s="633" t="s">
        <v>139</v>
      </c>
      <c r="BT9" s="633"/>
      <c r="BU9" s="633"/>
      <c r="BV9" s="633"/>
      <c r="BW9" s="633"/>
      <c r="BX9" s="633"/>
      <c r="BY9" s="633"/>
      <c r="BZ9" s="633"/>
      <c r="CA9" s="633"/>
      <c r="CB9" s="637"/>
      <c r="CD9" s="644" t="s">
        <v>246</v>
      </c>
      <c r="CE9" s="645"/>
      <c r="CF9" s="645"/>
      <c r="CG9" s="645"/>
      <c r="CH9" s="645"/>
      <c r="CI9" s="645"/>
      <c r="CJ9" s="645"/>
      <c r="CK9" s="645"/>
      <c r="CL9" s="645"/>
      <c r="CM9" s="645"/>
      <c r="CN9" s="645"/>
      <c r="CO9" s="645"/>
      <c r="CP9" s="645"/>
      <c r="CQ9" s="646"/>
      <c r="CR9" s="629">
        <v>1298497</v>
      </c>
      <c r="CS9" s="630"/>
      <c r="CT9" s="630"/>
      <c r="CU9" s="630"/>
      <c r="CV9" s="630"/>
      <c r="CW9" s="630"/>
      <c r="CX9" s="630"/>
      <c r="CY9" s="631"/>
      <c r="CZ9" s="632">
        <v>8.1</v>
      </c>
      <c r="DA9" s="632"/>
      <c r="DB9" s="632"/>
      <c r="DC9" s="632"/>
      <c r="DD9" s="638">
        <v>176311</v>
      </c>
      <c r="DE9" s="630"/>
      <c r="DF9" s="630"/>
      <c r="DG9" s="630"/>
      <c r="DH9" s="630"/>
      <c r="DI9" s="630"/>
      <c r="DJ9" s="630"/>
      <c r="DK9" s="630"/>
      <c r="DL9" s="630"/>
      <c r="DM9" s="630"/>
      <c r="DN9" s="630"/>
      <c r="DO9" s="630"/>
      <c r="DP9" s="631"/>
      <c r="DQ9" s="638">
        <v>1100002</v>
      </c>
      <c r="DR9" s="630"/>
      <c r="DS9" s="630"/>
      <c r="DT9" s="630"/>
      <c r="DU9" s="630"/>
      <c r="DV9" s="630"/>
      <c r="DW9" s="630"/>
      <c r="DX9" s="630"/>
      <c r="DY9" s="630"/>
      <c r="DZ9" s="630"/>
      <c r="EA9" s="630"/>
      <c r="EB9" s="630"/>
      <c r="EC9" s="639"/>
    </row>
    <row r="10" spans="2:143" ht="11.25" customHeight="1" x14ac:dyDescent="0.15">
      <c r="B10" s="626" t="s">
        <v>247</v>
      </c>
      <c r="C10" s="627"/>
      <c r="D10" s="627"/>
      <c r="E10" s="627"/>
      <c r="F10" s="627"/>
      <c r="G10" s="627"/>
      <c r="H10" s="627"/>
      <c r="I10" s="627"/>
      <c r="J10" s="627"/>
      <c r="K10" s="627"/>
      <c r="L10" s="627"/>
      <c r="M10" s="627"/>
      <c r="N10" s="627"/>
      <c r="O10" s="627"/>
      <c r="P10" s="627"/>
      <c r="Q10" s="628"/>
      <c r="R10" s="629" t="s">
        <v>242</v>
      </c>
      <c r="S10" s="630"/>
      <c r="T10" s="630"/>
      <c r="U10" s="630"/>
      <c r="V10" s="630"/>
      <c r="W10" s="630"/>
      <c r="X10" s="630"/>
      <c r="Y10" s="631"/>
      <c r="Z10" s="632" t="s">
        <v>139</v>
      </c>
      <c r="AA10" s="632"/>
      <c r="AB10" s="632"/>
      <c r="AC10" s="632"/>
      <c r="AD10" s="633" t="s">
        <v>242</v>
      </c>
      <c r="AE10" s="633"/>
      <c r="AF10" s="633"/>
      <c r="AG10" s="633"/>
      <c r="AH10" s="633"/>
      <c r="AI10" s="633"/>
      <c r="AJ10" s="633"/>
      <c r="AK10" s="633"/>
      <c r="AL10" s="634" t="s">
        <v>242</v>
      </c>
      <c r="AM10" s="635"/>
      <c r="AN10" s="635"/>
      <c r="AO10" s="636"/>
      <c r="AP10" s="626" t="s">
        <v>248</v>
      </c>
      <c r="AQ10" s="627"/>
      <c r="AR10" s="627"/>
      <c r="AS10" s="627"/>
      <c r="AT10" s="627"/>
      <c r="AU10" s="627"/>
      <c r="AV10" s="627"/>
      <c r="AW10" s="627"/>
      <c r="AX10" s="627"/>
      <c r="AY10" s="627"/>
      <c r="AZ10" s="627"/>
      <c r="BA10" s="627"/>
      <c r="BB10" s="627"/>
      <c r="BC10" s="627"/>
      <c r="BD10" s="627"/>
      <c r="BE10" s="627"/>
      <c r="BF10" s="628"/>
      <c r="BG10" s="629">
        <v>30025</v>
      </c>
      <c r="BH10" s="630"/>
      <c r="BI10" s="630"/>
      <c r="BJ10" s="630"/>
      <c r="BK10" s="630"/>
      <c r="BL10" s="630"/>
      <c r="BM10" s="630"/>
      <c r="BN10" s="631"/>
      <c r="BO10" s="632">
        <v>2.4</v>
      </c>
      <c r="BP10" s="632"/>
      <c r="BQ10" s="632"/>
      <c r="BR10" s="632"/>
      <c r="BS10" s="633" t="s">
        <v>242</v>
      </c>
      <c r="BT10" s="633"/>
      <c r="BU10" s="633"/>
      <c r="BV10" s="633"/>
      <c r="BW10" s="633"/>
      <c r="BX10" s="633"/>
      <c r="BY10" s="633"/>
      <c r="BZ10" s="633"/>
      <c r="CA10" s="633"/>
      <c r="CB10" s="637"/>
      <c r="CD10" s="644" t="s">
        <v>249</v>
      </c>
      <c r="CE10" s="645"/>
      <c r="CF10" s="645"/>
      <c r="CG10" s="645"/>
      <c r="CH10" s="645"/>
      <c r="CI10" s="645"/>
      <c r="CJ10" s="645"/>
      <c r="CK10" s="645"/>
      <c r="CL10" s="645"/>
      <c r="CM10" s="645"/>
      <c r="CN10" s="645"/>
      <c r="CO10" s="645"/>
      <c r="CP10" s="645"/>
      <c r="CQ10" s="646"/>
      <c r="CR10" s="629">
        <v>1532</v>
      </c>
      <c r="CS10" s="630"/>
      <c r="CT10" s="630"/>
      <c r="CU10" s="630"/>
      <c r="CV10" s="630"/>
      <c r="CW10" s="630"/>
      <c r="CX10" s="630"/>
      <c r="CY10" s="631"/>
      <c r="CZ10" s="632">
        <v>0</v>
      </c>
      <c r="DA10" s="632"/>
      <c r="DB10" s="632"/>
      <c r="DC10" s="632"/>
      <c r="DD10" s="638" t="s">
        <v>242</v>
      </c>
      <c r="DE10" s="630"/>
      <c r="DF10" s="630"/>
      <c r="DG10" s="630"/>
      <c r="DH10" s="630"/>
      <c r="DI10" s="630"/>
      <c r="DJ10" s="630"/>
      <c r="DK10" s="630"/>
      <c r="DL10" s="630"/>
      <c r="DM10" s="630"/>
      <c r="DN10" s="630"/>
      <c r="DO10" s="630"/>
      <c r="DP10" s="631"/>
      <c r="DQ10" s="638">
        <v>1532</v>
      </c>
      <c r="DR10" s="630"/>
      <c r="DS10" s="630"/>
      <c r="DT10" s="630"/>
      <c r="DU10" s="630"/>
      <c r="DV10" s="630"/>
      <c r="DW10" s="630"/>
      <c r="DX10" s="630"/>
      <c r="DY10" s="630"/>
      <c r="DZ10" s="630"/>
      <c r="EA10" s="630"/>
      <c r="EB10" s="630"/>
      <c r="EC10" s="639"/>
    </row>
    <row r="11" spans="2:143" ht="11.25" customHeight="1" x14ac:dyDescent="0.15">
      <c r="B11" s="626" t="s">
        <v>250</v>
      </c>
      <c r="C11" s="627"/>
      <c r="D11" s="627"/>
      <c r="E11" s="627"/>
      <c r="F11" s="627"/>
      <c r="G11" s="627"/>
      <c r="H11" s="627"/>
      <c r="I11" s="627"/>
      <c r="J11" s="627"/>
      <c r="K11" s="627"/>
      <c r="L11" s="627"/>
      <c r="M11" s="627"/>
      <c r="N11" s="627"/>
      <c r="O11" s="627"/>
      <c r="P11" s="627"/>
      <c r="Q11" s="628"/>
      <c r="R11" s="629">
        <v>338129</v>
      </c>
      <c r="S11" s="630"/>
      <c r="T11" s="630"/>
      <c r="U11" s="630"/>
      <c r="V11" s="630"/>
      <c r="W11" s="630"/>
      <c r="X11" s="630"/>
      <c r="Y11" s="631"/>
      <c r="Z11" s="634">
        <v>1.9</v>
      </c>
      <c r="AA11" s="635"/>
      <c r="AB11" s="635"/>
      <c r="AC11" s="647"/>
      <c r="AD11" s="638">
        <v>338129</v>
      </c>
      <c r="AE11" s="630"/>
      <c r="AF11" s="630"/>
      <c r="AG11" s="630"/>
      <c r="AH11" s="630"/>
      <c r="AI11" s="630"/>
      <c r="AJ11" s="630"/>
      <c r="AK11" s="631"/>
      <c r="AL11" s="634">
        <v>4.4000000000000004</v>
      </c>
      <c r="AM11" s="635"/>
      <c r="AN11" s="635"/>
      <c r="AO11" s="636"/>
      <c r="AP11" s="626" t="s">
        <v>251</v>
      </c>
      <c r="AQ11" s="627"/>
      <c r="AR11" s="627"/>
      <c r="AS11" s="627"/>
      <c r="AT11" s="627"/>
      <c r="AU11" s="627"/>
      <c r="AV11" s="627"/>
      <c r="AW11" s="627"/>
      <c r="AX11" s="627"/>
      <c r="AY11" s="627"/>
      <c r="AZ11" s="627"/>
      <c r="BA11" s="627"/>
      <c r="BB11" s="627"/>
      <c r="BC11" s="627"/>
      <c r="BD11" s="627"/>
      <c r="BE11" s="627"/>
      <c r="BF11" s="628"/>
      <c r="BG11" s="629">
        <v>26226</v>
      </c>
      <c r="BH11" s="630"/>
      <c r="BI11" s="630"/>
      <c r="BJ11" s="630"/>
      <c r="BK11" s="630"/>
      <c r="BL11" s="630"/>
      <c r="BM11" s="630"/>
      <c r="BN11" s="631"/>
      <c r="BO11" s="632">
        <v>2.1</v>
      </c>
      <c r="BP11" s="632"/>
      <c r="BQ11" s="632"/>
      <c r="BR11" s="632"/>
      <c r="BS11" s="633" t="s">
        <v>139</v>
      </c>
      <c r="BT11" s="633"/>
      <c r="BU11" s="633"/>
      <c r="BV11" s="633"/>
      <c r="BW11" s="633"/>
      <c r="BX11" s="633"/>
      <c r="BY11" s="633"/>
      <c r="BZ11" s="633"/>
      <c r="CA11" s="633"/>
      <c r="CB11" s="637"/>
      <c r="CD11" s="644" t="s">
        <v>252</v>
      </c>
      <c r="CE11" s="645"/>
      <c r="CF11" s="645"/>
      <c r="CG11" s="645"/>
      <c r="CH11" s="645"/>
      <c r="CI11" s="645"/>
      <c r="CJ11" s="645"/>
      <c r="CK11" s="645"/>
      <c r="CL11" s="645"/>
      <c r="CM11" s="645"/>
      <c r="CN11" s="645"/>
      <c r="CO11" s="645"/>
      <c r="CP11" s="645"/>
      <c r="CQ11" s="646"/>
      <c r="CR11" s="629">
        <v>1682477</v>
      </c>
      <c r="CS11" s="630"/>
      <c r="CT11" s="630"/>
      <c r="CU11" s="630"/>
      <c r="CV11" s="630"/>
      <c r="CW11" s="630"/>
      <c r="CX11" s="630"/>
      <c r="CY11" s="631"/>
      <c r="CZ11" s="632">
        <v>10.6</v>
      </c>
      <c r="DA11" s="632"/>
      <c r="DB11" s="632"/>
      <c r="DC11" s="632"/>
      <c r="DD11" s="638">
        <v>154596</v>
      </c>
      <c r="DE11" s="630"/>
      <c r="DF11" s="630"/>
      <c r="DG11" s="630"/>
      <c r="DH11" s="630"/>
      <c r="DI11" s="630"/>
      <c r="DJ11" s="630"/>
      <c r="DK11" s="630"/>
      <c r="DL11" s="630"/>
      <c r="DM11" s="630"/>
      <c r="DN11" s="630"/>
      <c r="DO11" s="630"/>
      <c r="DP11" s="631"/>
      <c r="DQ11" s="638">
        <v>666116</v>
      </c>
      <c r="DR11" s="630"/>
      <c r="DS11" s="630"/>
      <c r="DT11" s="630"/>
      <c r="DU11" s="630"/>
      <c r="DV11" s="630"/>
      <c r="DW11" s="630"/>
      <c r="DX11" s="630"/>
      <c r="DY11" s="630"/>
      <c r="DZ11" s="630"/>
      <c r="EA11" s="630"/>
      <c r="EB11" s="630"/>
      <c r="EC11" s="639"/>
    </row>
    <row r="12" spans="2:143" ht="11.25" customHeight="1" x14ac:dyDescent="0.15">
      <c r="B12" s="626" t="s">
        <v>253</v>
      </c>
      <c r="C12" s="627"/>
      <c r="D12" s="627"/>
      <c r="E12" s="627"/>
      <c r="F12" s="627"/>
      <c r="G12" s="627"/>
      <c r="H12" s="627"/>
      <c r="I12" s="627"/>
      <c r="J12" s="627"/>
      <c r="K12" s="627"/>
      <c r="L12" s="627"/>
      <c r="M12" s="627"/>
      <c r="N12" s="627"/>
      <c r="O12" s="627"/>
      <c r="P12" s="627"/>
      <c r="Q12" s="628"/>
      <c r="R12" s="629">
        <v>9025</v>
      </c>
      <c r="S12" s="630"/>
      <c r="T12" s="630"/>
      <c r="U12" s="630"/>
      <c r="V12" s="630"/>
      <c r="W12" s="630"/>
      <c r="X12" s="630"/>
      <c r="Y12" s="631"/>
      <c r="Z12" s="632">
        <v>0.1</v>
      </c>
      <c r="AA12" s="632"/>
      <c r="AB12" s="632"/>
      <c r="AC12" s="632"/>
      <c r="AD12" s="633">
        <v>9025</v>
      </c>
      <c r="AE12" s="633"/>
      <c r="AF12" s="633"/>
      <c r="AG12" s="633"/>
      <c r="AH12" s="633"/>
      <c r="AI12" s="633"/>
      <c r="AJ12" s="633"/>
      <c r="AK12" s="633"/>
      <c r="AL12" s="634">
        <v>0.1</v>
      </c>
      <c r="AM12" s="635"/>
      <c r="AN12" s="635"/>
      <c r="AO12" s="636"/>
      <c r="AP12" s="626" t="s">
        <v>254</v>
      </c>
      <c r="AQ12" s="627"/>
      <c r="AR12" s="627"/>
      <c r="AS12" s="627"/>
      <c r="AT12" s="627"/>
      <c r="AU12" s="627"/>
      <c r="AV12" s="627"/>
      <c r="AW12" s="627"/>
      <c r="AX12" s="627"/>
      <c r="AY12" s="627"/>
      <c r="AZ12" s="627"/>
      <c r="BA12" s="627"/>
      <c r="BB12" s="627"/>
      <c r="BC12" s="627"/>
      <c r="BD12" s="627"/>
      <c r="BE12" s="627"/>
      <c r="BF12" s="628"/>
      <c r="BG12" s="629">
        <v>647516</v>
      </c>
      <c r="BH12" s="630"/>
      <c r="BI12" s="630"/>
      <c r="BJ12" s="630"/>
      <c r="BK12" s="630"/>
      <c r="BL12" s="630"/>
      <c r="BM12" s="630"/>
      <c r="BN12" s="631"/>
      <c r="BO12" s="632">
        <v>52.2</v>
      </c>
      <c r="BP12" s="632"/>
      <c r="BQ12" s="632"/>
      <c r="BR12" s="632"/>
      <c r="BS12" s="633" t="s">
        <v>139</v>
      </c>
      <c r="BT12" s="633"/>
      <c r="BU12" s="633"/>
      <c r="BV12" s="633"/>
      <c r="BW12" s="633"/>
      <c r="BX12" s="633"/>
      <c r="BY12" s="633"/>
      <c r="BZ12" s="633"/>
      <c r="CA12" s="633"/>
      <c r="CB12" s="637"/>
      <c r="CD12" s="644" t="s">
        <v>255</v>
      </c>
      <c r="CE12" s="645"/>
      <c r="CF12" s="645"/>
      <c r="CG12" s="645"/>
      <c r="CH12" s="645"/>
      <c r="CI12" s="645"/>
      <c r="CJ12" s="645"/>
      <c r="CK12" s="645"/>
      <c r="CL12" s="645"/>
      <c r="CM12" s="645"/>
      <c r="CN12" s="645"/>
      <c r="CO12" s="645"/>
      <c r="CP12" s="645"/>
      <c r="CQ12" s="646"/>
      <c r="CR12" s="629">
        <v>933110</v>
      </c>
      <c r="CS12" s="630"/>
      <c r="CT12" s="630"/>
      <c r="CU12" s="630"/>
      <c r="CV12" s="630"/>
      <c r="CW12" s="630"/>
      <c r="CX12" s="630"/>
      <c r="CY12" s="631"/>
      <c r="CZ12" s="632">
        <v>5.9</v>
      </c>
      <c r="DA12" s="632"/>
      <c r="DB12" s="632"/>
      <c r="DC12" s="632"/>
      <c r="DD12" s="638">
        <v>273511</v>
      </c>
      <c r="DE12" s="630"/>
      <c r="DF12" s="630"/>
      <c r="DG12" s="630"/>
      <c r="DH12" s="630"/>
      <c r="DI12" s="630"/>
      <c r="DJ12" s="630"/>
      <c r="DK12" s="630"/>
      <c r="DL12" s="630"/>
      <c r="DM12" s="630"/>
      <c r="DN12" s="630"/>
      <c r="DO12" s="630"/>
      <c r="DP12" s="631"/>
      <c r="DQ12" s="638">
        <v>675321</v>
      </c>
      <c r="DR12" s="630"/>
      <c r="DS12" s="630"/>
      <c r="DT12" s="630"/>
      <c r="DU12" s="630"/>
      <c r="DV12" s="630"/>
      <c r="DW12" s="630"/>
      <c r="DX12" s="630"/>
      <c r="DY12" s="630"/>
      <c r="DZ12" s="630"/>
      <c r="EA12" s="630"/>
      <c r="EB12" s="630"/>
      <c r="EC12" s="639"/>
    </row>
    <row r="13" spans="2:143" ht="11.25" customHeight="1" x14ac:dyDescent="0.15">
      <c r="B13" s="626" t="s">
        <v>256</v>
      </c>
      <c r="C13" s="627"/>
      <c r="D13" s="627"/>
      <c r="E13" s="627"/>
      <c r="F13" s="627"/>
      <c r="G13" s="627"/>
      <c r="H13" s="627"/>
      <c r="I13" s="627"/>
      <c r="J13" s="627"/>
      <c r="K13" s="627"/>
      <c r="L13" s="627"/>
      <c r="M13" s="627"/>
      <c r="N13" s="627"/>
      <c r="O13" s="627"/>
      <c r="P13" s="627"/>
      <c r="Q13" s="628"/>
      <c r="R13" s="629" t="s">
        <v>139</v>
      </c>
      <c r="S13" s="630"/>
      <c r="T13" s="630"/>
      <c r="U13" s="630"/>
      <c r="V13" s="630"/>
      <c r="W13" s="630"/>
      <c r="X13" s="630"/>
      <c r="Y13" s="631"/>
      <c r="Z13" s="632" t="s">
        <v>242</v>
      </c>
      <c r="AA13" s="632"/>
      <c r="AB13" s="632"/>
      <c r="AC13" s="632"/>
      <c r="AD13" s="633" t="s">
        <v>139</v>
      </c>
      <c r="AE13" s="633"/>
      <c r="AF13" s="633"/>
      <c r="AG13" s="633"/>
      <c r="AH13" s="633"/>
      <c r="AI13" s="633"/>
      <c r="AJ13" s="633"/>
      <c r="AK13" s="633"/>
      <c r="AL13" s="634" t="s">
        <v>139</v>
      </c>
      <c r="AM13" s="635"/>
      <c r="AN13" s="635"/>
      <c r="AO13" s="636"/>
      <c r="AP13" s="626" t="s">
        <v>257</v>
      </c>
      <c r="AQ13" s="627"/>
      <c r="AR13" s="627"/>
      <c r="AS13" s="627"/>
      <c r="AT13" s="627"/>
      <c r="AU13" s="627"/>
      <c r="AV13" s="627"/>
      <c r="AW13" s="627"/>
      <c r="AX13" s="627"/>
      <c r="AY13" s="627"/>
      <c r="AZ13" s="627"/>
      <c r="BA13" s="627"/>
      <c r="BB13" s="627"/>
      <c r="BC13" s="627"/>
      <c r="BD13" s="627"/>
      <c r="BE13" s="627"/>
      <c r="BF13" s="628"/>
      <c r="BG13" s="629">
        <v>627224</v>
      </c>
      <c r="BH13" s="630"/>
      <c r="BI13" s="630"/>
      <c r="BJ13" s="630"/>
      <c r="BK13" s="630"/>
      <c r="BL13" s="630"/>
      <c r="BM13" s="630"/>
      <c r="BN13" s="631"/>
      <c r="BO13" s="632">
        <v>50.5</v>
      </c>
      <c r="BP13" s="632"/>
      <c r="BQ13" s="632"/>
      <c r="BR13" s="632"/>
      <c r="BS13" s="633" t="s">
        <v>139</v>
      </c>
      <c r="BT13" s="633"/>
      <c r="BU13" s="633"/>
      <c r="BV13" s="633"/>
      <c r="BW13" s="633"/>
      <c r="BX13" s="633"/>
      <c r="BY13" s="633"/>
      <c r="BZ13" s="633"/>
      <c r="CA13" s="633"/>
      <c r="CB13" s="637"/>
      <c r="CD13" s="644" t="s">
        <v>258</v>
      </c>
      <c r="CE13" s="645"/>
      <c r="CF13" s="645"/>
      <c r="CG13" s="645"/>
      <c r="CH13" s="645"/>
      <c r="CI13" s="645"/>
      <c r="CJ13" s="645"/>
      <c r="CK13" s="645"/>
      <c r="CL13" s="645"/>
      <c r="CM13" s="645"/>
      <c r="CN13" s="645"/>
      <c r="CO13" s="645"/>
      <c r="CP13" s="645"/>
      <c r="CQ13" s="646"/>
      <c r="CR13" s="629">
        <v>1350463</v>
      </c>
      <c r="CS13" s="630"/>
      <c r="CT13" s="630"/>
      <c r="CU13" s="630"/>
      <c r="CV13" s="630"/>
      <c r="CW13" s="630"/>
      <c r="CX13" s="630"/>
      <c r="CY13" s="631"/>
      <c r="CZ13" s="632">
        <v>8.5</v>
      </c>
      <c r="DA13" s="632"/>
      <c r="DB13" s="632"/>
      <c r="DC13" s="632"/>
      <c r="DD13" s="638">
        <v>1126879</v>
      </c>
      <c r="DE13" s="630"/>
      <c r="DF13" s="630"/>
      <c r="DG13" s="630"/>
      <c r="DH13" s="630"/>
      <c r="DI13" s="630"/>
      <c r="DJ13" s="630"/>
      <c r="DK13" s="630"/>
      <c r="DL13" s="630"/>
      <c r="DM13" s="630"/>
      <c r="DN13" s="630"/>
      <c r="DO13" s="630"/>
      <c r="DP13" s="631"/>
      <c r="DQ13" s="638">
        <v>288596</v>
      </c>
      <c r="DR13" s="630"/>
      <c r="DS13" s="630"/>
      <c r="DT13" s="630"/>
      <c r="DU13" s="630"/>
      <c r="DV13" s="630"/>
      <c r="DW13" s="630"/>
      <c r="DX13" s="630"/>
      <c r="DY13" s="630"/>
      <c r="DZ13" s="630"/>
      <c r="EA13" s="630"/>
      <c r="EB13" s="630"/>
      <c r="EC13" s="639"/>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139</v>
      </c>
      <c r="S14" s="630"/>
      <c r="T14" s="630"/>
      <c r="U14" s="630"/>
      <c r="V14" s="630"/>
      <c r="W14" s="630"/>
      <c r="X14" s="630"/>
      <c r="Y14" s="631"/>
      <c r="Z14" s="632" t="s">
        <v>139</v>
      </c>
      <c r="AA14" s="632"/>
      <c r="AB14" s="632"/>
      <c r="AC14" s="632"/>
      <c r="AD14" s="633" t="s">
        <v>139</v>
      </c>
      <c r="AE14" s="633"/>
      <c r="AF14" s="633"/>
      <c r="AG14" s="633"/>
      <c r="AH14" s="633"/>
      <c r="AI14" s="633"/>
      <c r="AJ14" s="633"/>
      <c r="AK14" s="633"/>
      <c r="AL14" s="634" t="s">
        <v>242</v>
      </c>
      <c r="AM14" s="635"/>
      <c r="AN14" s="635"/>
      <c r="AO14" s="636"/>
      <c r="AP14" s="626" t="s">
        <v>260</v>
      </c>
      <c r="AQ14" s="627"/>
      <c r="AR14" s="627"/>
      <c r="AS14" s="627"/>
      <c r="AT14" s="627"/>
      <c r="AU14" s="627"/>
      <c r="AV14" s="627"/>
      <c r="AW14" s="627"/>
      <c r="AX14" s="627"/>
      <c r="AY14" s="627"/>
      <c r="AZ14" s="627"/>
      <c r="BA14" s="627"/>
      <c r="BB14" s="627"/>
      <c r="BC14" s="627"/>
      <c r="BD14" s="627"/>
      <c r="BE14" s="627"/>
      <c r="BF14" s="628"/>
      <c r="BG14" s="629">
        <v>74486</v>
      </c>
      <c r="BH14" s="630"/>
      <c r="BI14" s="630"/>
      <c r="BJ14" s="630"/>
      <c r="BK14" s="630"/>
      <c r="BL14" s="630"/>
      <c r="BM14" s="630"/>
      <c r="BN14" s="631"/>
      <c r="BO14" s="632">
        <v>6</v>
      </c>
      <c r="BP14" s="632"/>
      <c r="BQ14" s="632"/>
      <c r="BR14" s="632"/>
      <c r="BS14" s="633" t="s">
        <v>242</v>
      </c>
      <c r="BT14" s="633"/>
      <c r="BU14" s="633"/>
      <c r="BV14" s="633"/>
      <c r="BW14" s="633"/>
      <c r="BX14" s="633"/>
      <c r="BY14" s="633"/>
      <c r="BZ14" s="633"/>
      <c r="CA14" s="633"/>
      <c r="CB14" s="637"/>
      <c r="CD14" s="644" t="s">
        <v>261</v>
      </c>
      <c r="CE14" s="645"/>
      <c r="CF14" s="645"/>
      <c r="CG14" s="645"/>
      <c r="CH14" s="645"/>
      <c r="CI14" s="645"/>
      <c r="CJ14" s="645"/>
      <c r="CK14" s="645"/>
      <c r="CL14" s="645"/>
      <c r="CM14" s="645"/>
      <c r="CN14" s="645"/>
      <c r="CO14" s="645"/>
      <c r="CP14" s="645"/>
      <c r="CQ14" s="646"/>
      <c r="CR14" s="629">
        <v>792387</v>
      </c>
      <c r="CS14" s="630"/>
      <c r="CT14" s="630"/>
      <c r="CU14" s="630"/>
      <c r="CV14" s="630"/>
      <c r="CW14" s="630"/>
      <c r="CX14" s="630"/>
      <c r="CY14" s="631"/>
      <c r="CZ14" s="632">
        <v>5</v>
      </c>
      <c r="DA14" s="632"/>
      <c r="DB14" s="632"/>
      <c r="DC14" s="632"/>
      <c r="DD14" s="638">
        <v>462401</v>
      </c>
      <c r="DE14" s="630"/>
      <c r="DF14" s="630"/>
      <c r="DG14" s="630"/>
      <c r="DH14" s="630"/>
      <c r="DI14" s="630"/>
      <c r="DJ14" s="630"/>
      <c r="DK14" s="630"/>
      <c r="DL14" s="630"/>
      <c r="DM14" s="630"/>
      <c r="DN14" s="630"/>
      <c r="DO14" s="630"/>
      <c r="DP14" s="631"/>
      <c r="DQ14" s="638">
        <v>342240</v>
      </c>
      <c r="DR14" s="630"/>
      <c r="DS14" s="630"/>
      <c r="DT14" s="630"/>
      <c r="DU14" s="630"/>
      <c r="DV14" s="630"/>
      <c r="DW14" s="630"/>
      <c r="DX14" s="630"/>
      <c r="DY14" s="630"/>
      <c r="DZ14" s="630"/>
      <c r="EA14" s="630"/>
      <c r="EB14" s="630"/>
      <c r="EC14" s="639"/>
    </row>
    <row r="15" spans="2:143" ht="11.25" customHeight="1" x14ac:dyDescent="0.15">
      <c r="B15" s="626" t="s">
        <v>262</v>
      </c>
      <c r="C15" s="627"/>
      <c r="D15" s="627"/>
      <c r="E15" s="627"/>
      <c r="F15" s="627"/>
      <c r="G15" s="627"/>
      <c r="H15" s="627"/>
      <c r="I15" s="627"/>
      <c r="J15" s="627"/>
      <c r="K15" s="627"/>
      <c r="L15" s="627"/>
      <c r="M15" s="627"/>
      <c r="N15" s="627"/>
      <c r="O15" s="627"/>
      <c r="P15" s="627"/>
      <c r="Q15" s="628"/>
      <c r="R15" s="629" t="s">
        <v>242</v>
      </c>
      <c r="S15" s="630"/>
      <c r="T15" s="630"/>
      <c r="U15" s="630"/>
      <c r="V15" s="630"/>
      <c r="W15" s="630"/>
      <c r="X15" s="630"/>
      <c r="Y15" s="631"/>
      <c r="Z15" s="632" t="s">
        <v>242</v>
      </c>
      <c r="AA15" s="632"/>
      <c r="AB15" s="632"/>
      <c r="AC15" s="632"/>
      <c r="AD15" s="633" t="s">
        <v>139</v>
      </c>
      <c r="AE15" s="633"/>
      <c r="AF15" s="633"/>
      <c r="AG15" s="633"/>
      <c r="AH15" s="633"/>
      <c r="AI15" s="633"/>
      <c r="AJ15" s="633"/>
      <c r="AK15" s="633"/>
      <c r="AL15" s="634" t="s">
        <v>139</v>
      </c>
      <c r="AM15" s="635"/>
      <c r="AN15" s="635"/>
      <c r="AO15" s="636"/>
      <c r="AP15" s="626" t="s">
        <v>263</v>
      </c>
      <c r="AQ15" s="627"/>
      <c r="AR15" s="627"/>
      <c r="AS15" s="627"/>
      <c r="AT15" s="627"/>
      <c r="AU15" s="627"/>
      <c r="AV15" s="627"/>
      <c r="AW15" s="627"/>
      <c r="AX15" s="627"/>
      <c r="AY15" s="627"/>
      <c r="AZ15" s="627"/>
      <c r="BA15" s="627"/>
      <c r="BB15" s="627"/>
      <c r="BC15" s="627"/>
      <c r="BD15" s="627"/>
      <c r="BE15" s="627"/>
      <c r="BF15" s="628"/>
      <c r="BG15" s="629">
        <v>82062</v>
      </c>
      <c r="BH15" s="630"/>
      <c r="BI15" s="630"/>
      <c r="BJ15" s="630"/>
      <c r="BK15" s="630"/>
      <c r="BL15" s="630"/>
      <c r="BM15" s="630"/>
      <c r="BN15" s="631"/>
      <c r="BO15" s="632">
        <v>6.6</v>
      </c>
      <c r="BP15" s="632"/>
      <c r="BQ15" s="632"/>
      <c r="BR15" s="632"/>
      <c r="BS15" s="633" t="s">
        <v>139</v>
      </c>
      <c r="BT15" s="633"/>
      <c r="BU15" s="633"/>
      <c r="BV15" s="633"/>
      <c r="BW15" s="633"/>
      <c r="BX15" s="633"/>
      <c r="BY15" s="633"/>
      <c r="BZ15" s="633"/>
      <c r="CA15" s="633"/>
      <c r="CB15" s="637"/>
      <c r="CD15" s="644" t="s">
        <v>264</v>
      </c>
      <c r="CE15" s="645"/>
      <c r="CF15" s="645"/>
      <c r="CG15" s="645"/>
      <c r="CH15" s="645"/>
      <c r="CI15" s="645"/>
      <c r="CJ15" s="645"/>
      <c r="CK15" s="645"/>
      <c r="CL15" s="645"/>
      <c r="CM15" s="645"/>
      <c r="CN15" s="645"/>
      <c r="CO15" s="645"/>
      <c r="CP15" s="645"/>
      <c r="CQ15" s="646"/>
      <c r="CR15" s="629">
        <v>1295052</v>
      </c>
      <c r="CS15" s="630"/>
      <c r="CT15" s="630"/>
      <c r="CU15" s="630"/>
      <c r="CV15" s="630"/>
      <c r="CW15" s="630"/>
      <c r="CX15" s="630"/>
      <c r="CY15" s="631"/>
      <c r="CZ15" s="632">
        <v>8.1</v>
      </c>
      <c r="DA15" s="632"/>
      <c r="DB15" s="632"/>
      <c r="DC15" s="632"/>
      <c r="DD15" s="638">
        <v>517403</v>
      </c>
      <c r="DE15" s="630"/>
      <c r="DF15" s="630"/>
      <c r="DG15" s="630"/>
      <c r="DH15" s="630"/>
      <c r="DI15" s="630"/>
      <c r="DJ15" s="630"/>
      <c r="DK15" s="630"/>
      <c r="DL15" s="630"/>
      <c r="DM15" s="630"/>
      <c r="DN15" s="630"/>
      <c r="DO15" s="630"/>
      <c r="DP15" s="631"/>
      <c r="DQ15" s="638">
        <v>712863</v>
      </c>
      <c r="DR15" s="630"/>
      <c r="DS15" s="630"/>
      <c r="DT15" s="630"/>
      <c r="DU15" s="630"/>
      <c r="DV15" s="630"/>
      <c r="DW15" s="630"/>
      <c r="DX15" s="630"/>
      <c r="DY15" s="630"/>
      <c r="DZ15" s="630"/>
      <c r="EA15" s="630"/>
      <c r="EB15" s="630"/>
      <c r="EC15" s="639"/>
    </row>
    <row r="16" spans="2:143" ht="11.25" customHeight="1" x14ac:dyDescent="0.15">
      <c r="B16" s="626" t="s">
        <v>265</v>
      </c>
      <c r="C16" s="627"/>
      <c r="D16" s="627"/>
      <c r="E16" s="627"/>
      <c r="F16" s="627"/>
      <c r="G16" s="627"/>
      <c r="H16" s="627"/>
      <c r="I16" s="627"/>
      <c r="J16" s="627"/>
      <c r="K16" s="627"/>
      <c r="L16" s="627"/>
      <c r="M16" s="627"/>
      <c r="N16" s="627"/>
      <c r="O16" s="627"/>
      <c r="P16" s="627"/>
      <c r="Q16" s="628"/>
      <c r="R16" s="629">
        <v>16009</v>
      </c>
      <c r="S16" s="630"/>
      <c r="T16" s="630"/>
      <c r="U16" s="630"/>
      <c r="V16" s="630"/>
      <c r="W16" s="630"/>
      <c r="X16" s="630"/>
      <c r="Y16" s="631"/>
      <c r="Z16" s="632">
        <v>0.1</v>
      </c>
      <c r="AA16" s="632"/>
      <c r="AB16" s="632"/>
      <c r="AC16" s="632"/>
      <c r="AD16" s="633">
        <v>16009</v>
      </c>
      <c r="AE16" s="633"/>
      <c r="AF16" s="633"/>
      <c r="AG16" s="633"/>
      <c r="AH16" s="633"/>
      <c r="AI16" s="633"/>
      <c r="AJ16" s="633"/>
      <c r="AK16" s="633"/>
      <c r="AL16" s="634">
        <v>0.2</v>
      </c>
      <c r="AM16" s="635"/>
      <c r="AN16" s="635"/>
      <c r="AO16" s="636"/>
      <c r="AP16" s="626" t="s">
        <v>266</v>
      </c>
      <c r="AQ16" s="627"/>
      <c r="AR16" s="627"/>
      <c r="AS16" s="627"/>
      <c r="AT16" s="627"/>
      <c r="AU16" s="627"/>
      <c r="AV16" s="627"/>
      <c r="AW16" s="627"/>
      <c r="AX16" s="627"/>
      <c r="AY16" s="627"/>
      <c r="AZ16" s="627"/>
      <c r="BA16" s="627"/>
      <c r="BB16" s="627"/>
      <c r="BC16" s="627"/>
      <c r="BD16" s="627"/>
      <c r="BE16" s="627"/>
      <c r="BF16" s="628"/>
      <c r="BG16" s="629" t="s">
        <v>242</v>
      </c>
      <c r="BH16" s="630"/>
      <c r="BI16" s="630"/>
      <c r="BJ16" s="630"/>
      <c r="BK16" s="630"/>
      <c r="BL16" s="630"/>
      <c r="BM16" s="630"/>
      <c r="BN16" s="631"/>
      <c r="BO16" s="632" t="s">
        <v>139</v>
      </c>
      <c r="BP16" s="632"/>
      <c r="BQ16" s="632"/>
      <c r="BR16" s="632"/>
      <c r="BS16" s="633" t="s">
        <v>242</v>
      </c>
      <c r="BT16" s="633"/>
      <c r="BU16" s="633"/>
      <c r="BV16" s="633"/>
      <c r="BW16" s="633"/>
      <c r="BX16" s="633"/>
      <c r="BY16" s="633"/>
      <c r="BZ16" s="633"/>
      <c r="CA16" s="633"/>
      <c r="CB16" s="637"/>
      <c r="CD16" s="644" t="s">
        <v>267</v>
      </c>
      <c r="CE16" s="645"/>
      <c r="CF16" s="645"/>
      <c r="CG16" s="645"/>
      <c r="CH16" s="645"/>
      <c r="CI16" s="645"/>
      <c r="CJ16" s="645"/>
      <c r="CK16" s="645"/>
      <c r="CL16" s="645"/>
      <c r="CM16" s="645"/>
      <c r="CN16" s="645"/>
      <c r="CO16" s="645"/>
      <c r="CP16" s="645"/>
      <c r="CQ16" s="646"/>
      <c r="CR16" s="629">
        <v>2594251</v>
      </c>
      <c r="CS16" s="630"/>
      <c r="CT16" s="630"/>
      <c r="CU16" s="630"/>
      <c r="CV16" s="630"/>
      <c r="CW16" s="630"/>
      <c r="CX16" s="630"/>
      <c r="CY16" s="631"/>
      <c r="CZ16" s="632">
        <v>16.3</v>
      </c>
      <c r="DA16" s="632"/>
      <c r="DB16" s="632"/>
      <c r="DC16" s="632"/>
      <c r="DD16" s="638" t="s">
        <v>139</v>
      </c>
      <c r="DE16" s="630"/>
      <c r="DF16" s="630"/>
      <c r="DG16" s="630"/>
      <c r="DH16" s="630"/>
      <c r="DI16" s="630"/>
      <c r="DJ16" s="630"/>
      <c r="DK16" s="630"/>
      <c r="DL16" s="630"/>
      <c r="DM16" s="630"/>
      <c r="DN16" s="630"/>
      <c r="DO16" s="630"/>
      <c r="DP16" s="631"/>
      <c r="DQ16" s="638">
        <v>431809</v>
      </c>
      <c r="DR16" s="630"/>
      <c r="DS16" s="630"/>
      <c r="DT16" s="630"/>
      <c r="DU16" s="630"/>
      <c r="DV16" s="630"/>
      <c r="DW16" s="630"/>
      <c r="DX16" s="630"/>
      <c r="DY16" s="630"/>
      <c r="DZ16" s="630"/>
      <c r="EA16" s="630"/>
      <c r="EB16" s="630"/>
      <c r="EC16" s="639"/>
    </row>
    <row r="17" spans="2:133" ht="11.25" customHeight="1" x14ac:dyDescent="0.15">
      <c r="B17" s="626" t="s">
        <v>268</v>
      </c>
      <c r="C17" s="627"/>
      <c r="D17" s="627"/>
      <c r="E17" s="627"/>
      <c r="F17" s="627"/>
      <c r="G17" s="627"/>
      <c r="H17" s="627"/>
      <c r="I17" s="627"/>
      <c r="J17" s="627"/>
      <c r="K17" s="627"/>
      <c r="L17" s="627"/>
      <c r="M17" s="627"/>
      <c r="N17" s="627"/>
      <c r="O17" s="627"/>
      <c r="P17" s="627"/>
      <c r="Q17" s="628"/>
      <c r="R17" s="629">
        <v>10868</v>
      </c>
      <c r="S17" s="630"/>
      <c r="T17" s="630"/>
      <c r="U17" s="630"/>
      <c r="V17" s="630"/>
      <c r="W17" s="630"/>
      <c r="X17" s="630"/>
      <c r="Y17" s="631"/>
      <c r="Z17" s="632">
        <v>0.1</v>
      </c>
      <c r="AA17" s="632"/>
      <c r="AB17" s="632"/>
      <c r="AC17" s="632"/>
      <c r="AD17" s="633">
        <v>10868</v>
      </c>
      <c r="AE17" s="633"/>
      <c r="AF17" s="633"/>
      <c r="AG17" s="633"/>
      <c r="AH17" s="633"/>
      <c r="AI17" s="633"/>
      <c r="AJ17" s="633"/>
      <c r="AK17" s="633"/>
      <c r="AL17" s="634">
        <v>0.1</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242</v>
      </c>
      <c r="BH17" s="630"/>
      <c r="BI17" s="630"/>
      <c r="BJ17" s="630"/>
      <c r="BK17" s="630"/>
      <c r="BL17" s="630"/>
      <c r="BM17" s="630"/>
      <c r="BN17" s="631"/>
      <c r="BO17" s="632" t="s">
        <v>139</v>
      </c>
      <c r="BP17" s="632"/>
      <c r="BQ17" s="632"/>
      <c r="BR17" s="632"/>
      <c r="BS17" s="633" t="s">
        <v>242</v>
      </c>
      <c r="BT17" s="633"/>
      <c r="BU17" s="633"/>
      <c r="BV17" s="633"/>
      <c r="BW17" s="633"/>
      <c r="BX17" s="633"/>
      <c r="BY17" s="633"/>
      <c r="BZ17" s="633"/>
      <c r="CA17" s="633"/>
      <c r="CB17" s="637"/>
      <c r="CD17" s="644" t="s">
        <v>270</v>
      </c>
      <c r="CE17" s="645"/>
      <c r="CF17" s="645"/>
      <c r="CG17" s="645"/>
      <c r="CH17" s="645"/>
      <c r="CI17" s="645"/>
      <c r="CJ17" s="645"/>
      <c r="CK17" s="645"/>
      <c r="CL17" s="645"/>
      <c r="CM17" s="645"/>
      <c r="CN17" s="645"/>
      <c r="CO17" s="645"/>
      <c r="CP17" s="645"/>
      <c r="CQ17" s="646"/>
      <c r="CR17" s="629">
        <v>915994</v>
      </c>
      <c r="CS17" s="630"/>
      <c r="CT17" s="630"/>
      <c r="CU17" s="630"/>
      <c r="CV17" s="630"/>
      <c r="CW17" s="630"/>
      <c r="CX17" s="630"/>
      <c r="CY17" s="631"/>
      <c r="CZ17" s="632">
        <v>5.7</v>
      </c>
      <c r="DA17" s="632"/>
      <c r="DB17" s="632"/>
      <c r="DC17" s="632"/>
      <c r="DD17" s="638" t="s">
        <v>139</v>
      </c>
      <c r="DE17" s="630"/>
      <c r="DF17" s="630"/>
      <c r="DG17" s="630"/>
      <c r="DH17" s="630"/>
      <c r="DI17" s="630"/>
      <c r="DJ17" s="630"/>
      <c r="DK17" s="630"/>
      <c r="DL17" s="630"/>
      <c r="DM17" s="630"/>
      <c r="DN17" s="630"/>
      <c r="DO17" s="630"/>
      <c r="DP17" s="631"/>
      <c r="DQ17" s="638">
        <v>912325</v>
      </c>
      <c r="DR17" s="630"/>
      <c r="DS17" s="630"/>
      <c r="DT17" s="630"/>
      <c r="DU17" s="630"/>
      <c r="DV17" s="630"/>
      <c r="DW17" s="630"/>
      <c r="DX17" s="630"/>
      <c r="DY17" s="630"/>
      <c r="DZ17" s="630"/>
      <c r="EA17" s="630"/>
      <c r="EB17" s="630"/>
      <c r="EC17" s="639"/>
    </row>
    <row r="18" spans="2:133" ht="11.25" customHeight="1" x14ac:dyDescent="0.15">
      <c r="B18" s="626" t="s">
        <v>271</v>
      </c>
      <c r="C18" s="627"/>
      <c r="D18" s="627"/>
      <c r="E18" s="627"/>
      <c r="F18" s="627"/>
      <c r="G18" s="627"/>
      <c r="H18" s="627"/>
      <c r="I18" s="627"/>
      <c r="J18" s="627"/>
      <c r="K18" s="627"/>
      <c r="L18" s="627"/>
      <c r="M18" s="627"/>
      <c r="N18" s="627"/>
      <c r="O18" s="627"/>
      <c r="P18" s="627"/>
      <c r="Q18" s="628"/>
      <c r="R18" s="629">
        <v>16485</v>
      </c>
      <c r="S18" s="630"/>
      <c r="T18" s="630"/>
      <c r="U18" s="630"/>
      <c r="V18" s="630"/>
      <c r="W18" s="630"/>
      <c r="X18" s="630"/>
      <c r="Y18" s="631"/>
      <c r="Z18" s="632">
        <v>0.1</v>
      </c>
      <c r="AA18" s="632"/>
      <c r="AB18" s="632"/>
      <c r="AC18" s="632"/>
      <c r="AD18" s="633">
        <v>16485</v>
      </c>
      <c r="AE18" s="633"/>
      <c r="AF18" s="633"/>
      <c r="AG18" s="633"/>
      <c r="AH18" s="633"/>
      <c r="AI18" s="633"/>
      <c r="AJ18" s="633"/>
      <c r="AK18" s="633"/>
      <c r="AL18" s="634">
        <v>0.20000000298023224</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242</v>
      </c>
      <c r="BH18" s="630"/>
      <c r="BI18" s="630"/>
      <c r="BJ18" s="630"/>
      <c r="BK18" s="630"/>
      <c r="BL18" s="630"/>
      <c r="BM18" s="630"/>
      <c r="BN18" s="631"/>
      <c r="BO18" s="632" t="s">
        <v>139</v>
      </c>
      <c r="BP18" s="632"/>
      <c r="BQ18" s="632"/>
      <c r="BR18" s="632"/>
      <c r="BS18" s="633" t="s">
        <v>139</v>
      </c>
      <c r="BT18" s="633"/>
      <c r="BU18" s="633"/>
      <c r="BV18" s="633"/>
      <c r="BW18" s="633"/>
      <c r="BX18" s="633"/>
      <c r="BY18" s="633"/>
      <c r="BZ18" s="633"/>
      <c r="CA18" s="633"/>
      <c r="CB18" s="637"/>
      <c r="CD18" s="644" t="s">
        <v>273</v>
      </c>
      <c r="CE18" s="645"/>
      <c r="CF18" s="645"/>
      <c r="CG18" s="645"/>
      <c r="CH18" s="645"/>
      <c r="CI18" s="645"/>
      <c r="CJ18" s="645"/>
      <c r="CK18" s="645"/>
      <c r="CL18" s="645"/>
      <c r="CM18" s="645"/>
      <c r="CN18" s="645"/>
      <c r="CO18" s="645"/>
      <c r="CP18" s="645"/>
      <c r="CQ18" s="646"/>
      <c r="CR18" s="629" t="s">
        <v>242</v>
      </c>
      <c r="CS18" s="630"/>
      <c r="CT18" s="630"/>
      <c r="CU18" s="630"/>
      <c r="CV18" s="630"/>
      <c r="CW18" s="630"/>
      <c r="CX18" s="630"/>
      <c r="CY18" s="631"/>
      <c r="CZ18" s="632" t="s">
        <v>242</v>
      </c>
      <c r="DA18" s="632"/>
      <c r="DB18" s="632"/>
      <c r="DC18" s="632"/>
      <c r="DD18" s="638" t="s">
        <v>242</v>
      </c>
      <c r="DE18" s="630"/>
      <c r="DF18" s="630"/>
      <c r="DG18" s="630"/>
      <c r="DH18" s="630"/>
      <c r="DI18" s="630"/>
      <c r="DJ18" s="630"/>
      <c r="DK18" s="630"/>
      <c r="DL18" s="630"/>
      <c r="DM18" s="630"/>
      <c r="DN18" s="630"/>
      <c r="DO18" s="630"/>
      <c r="DP18" s="631"/>
      <c r="DQ18" s="638" t="s">
        <v>242</v>
      </c>
      <c r="DR18" s="630"/>
      <c r="DS18" s="630"/>
      <c r="DT18" s="630"/>
      <c r="DU18" s="630"/>
      <c r="DV18" s="630"/>
      <c r="DW18" s="630"/>
      <c r="DX18" s="630"/>
      <c r="DY18" s="630"/>
      <c r="DZ18" s="630"/>
      <c r="EA18" s="630"/>
      <c r="EB18" s="630"/>
      <c r="EC18" s="639"/>
    </row>
    <row r="19" spans="2:133" ht="11.25" customHeight="1" x14ac:dyDescent="0.15">
      <c r="B19" s="626" t="s">
        <v>274</v>
      </c>
      <c r="C19" s="627"/>
      <c r="D19" s="627"/>
      <c r="E19" s="627"/>
      <c r="F19" s="627"/>
      <c r="G19" s="627"/>
      <c r="H19" s="627"/>
      <c r="I19" s="627"/>
      <c r="J19" s="627"/>
      <c r="K19" s="627"/>
      <c r="L19" s="627"/>
      <c r="M19" s="627"/>
      <c r="N19" s="627"/>
      <c r="O19" s="627"/>
      <c r="P19" s="627"/>
      <c r="Q19" s="628"/>
      <c r="R19" s="629">
        <v>3772</v>
      </c>
      <c r="S19" s="630"/>
      <c r="T19" s="630"/>
      <c r="U19" s="630"/>
      <c r="V19" s="630"/>
      <c r="W19" s="630"/>
      <c r="X19" s="630"/>
      <c r="Y19" s="631"/>
      <c r="Z19" s="632">
        <v>0</v>
      </c>
      <c r="AA19" s="632"/>
      <c r="AB19" s="632"/>
      <c r="AC19" s="632"/>
      <c r="AD19" s="633">
        <v>3772</v>
      </c>
      <c r="AE19" s="633"/>
      <c r="AF19" s="633"/>
      <c r="AG19" s="633"/>
      <c r="AH19" s="633"/>
      <c r="AI19" s="633"/>
      <c r="AJ19" s="633"/>
      <c r="AK19" s="633"/>
      <c r="AL19" s="634">
        <v>0</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v>1295</v>
      </c>
      <c r="BH19" s="630"/>
      <c r="BI19" s="630"/>
      <c r="BJ19" s="630"/>
      <c r="BK19" s="630"/>
      <c r="BL19" s="630"/>
      <c r="BM19" s="630"/>
      <c r="BN19" s="631"/>
      <c r="BO19" s="632">
        <v>0.1</v>
      </c>
      <c r="BP19" s="632"/>
      <c r="BQ19" s="632"/>
      <c r="BR19" s="632"/>
      <c r="BS19" s="633" t="s">
        <v>242</v>
      </c>
      <c r="BT19" s="633"/>
      <c r="BU19" s="633"/>
      <c r="BV19" s="633"/>
      <c r="BW19" s="633"/>
      <c r="BX19" s="633"/>
      <c r="BY19" s="633"/>
      <c r="BZ19" s="633"/>
      <c r="CA19" s="633"/>
      <c r="CB19" s="637"/>
      <c r="CD19" s="644" t="s">
        <v>276</v>
      </c>
      <c r="CE19" s="645"/>
      <c r="CF19" s="645"/>
      <c r="CG19" s="645"/>
      <c r="CH19" s="645"/>
      <c r="CI19" s="645"/>
      <c r="CJ19" s="645"/>
      <c r="CK19" s="645"/>
      <c r="CL19" s="645"/>
      <c r="CM19" s="645"/>
      <c r="CN19" s="645"/>
      <c r="CO19" s="645"/>
      <c r="CP19" s="645"/>
      <c r="CQ19" s="646"/>
      <c r="CR19" s="629" t="s">
        <v>242</v>
      </c>
      <c r="CS19" s="630"/>
      <c r="CT19" s="630"/>
      <c r="CU19" s="630"/>
      <c r="CV19" s="630"/>
      <c r="CW19" s="630"/>
      <c r="CX19" s="630"/>
      <c r="CY19" s="631"/>
      <c r="CZ19" s="632" t="s">
        <v>139</v>
      </c>
      <c r="DA19" s="632"/>
      <c r="DB19" s="632"/>
      <c r="DC19" s="632"/>
      <c r="DD19" s="638" t="s">
        <v>139</v>
      </c>
      <c r="DE19" s="630"/>
      <c r="DF19" s="630"/>
      <c r="DG19" s="630"/>
      <c r="DH19" s="630"/>
      <c r="DI19" s="630"/>
      <c r="DJ19" s="630"/>
      <c r="DK19" s="630"/>
      <c r="DL19" s="630"/>
      <c r="DM19" s="630"/>
      <c r="DN19" s="630"/>
      <c r="DO19" s="630"/>
      <c r="DP19" s="631"/>
      <c r="DQ19" s="638" t="s">
        <v>242</v>
      </c>
      <c r="DR19" s="630"/>
      <c r="DS19" s="630"/>
      <c r="DT19" s="630"/>
      <c r="DU19" s="630"/>
      <c r="DV19" s="630"/>
      <c r="DW19" s="630"/>
      <c r="DX19" s="630"/>
      <c r="DY19" s="630"/>
      <c r="DZ19" s="630"/>
      <c r="EA19" s="630"/>
      <c r="EB19" s="630"/>
      <c r="EC19" s="639"/>
    </row>
    <row r="20" spans="2:133" ht="11.25" customHeight="1" x14ac:dyDescent="0.15">
      <c r="B20" s="626" t="s">
        <v>277</v>
      </c>
      <c r="C20" s="627"/>
      <c r="D20" s="627"/>
      <c r="E20" s="627"/>
      <c r="F20" s="627"/>
      <c r="G20" s="627"/>
      <c r="H20" s="627"/>
      <c r="I20" s="627"/>
      <c r="J20" s="627"/>
      <c r="K20" s="627"/>
      <c r="L20" s="627"/>
      <c r="M20" s="627"/>
      <c r="N20" s="627"/>
      <c r="O20" s="627"/>
      <c r="P20" s="627"/>
      <c r="Q20" s="628"/>
      <c r="R20" s="629">
        <v>5097</v>
      </c>
      <c r="S20" s="630"/>
      <c r="T20" s="630"/>
      <c r="U20" s="630"/>
      <c r="V20" s="630"/>
      <c r="W20" s="630"/>
      <c r="X20" s="630"/>
      <c r="Y20" s="631"/>
      <c r="Z20" s="632">
        <v>0</v>
      </c>
      <c r="AA20" s="632"/>
      <c r="AB20" s="632"/>
      <c r="AC20" s="632"/>
      <c r="AD20" s="633">
        <v>5097</v>
      </c>
      <c r="AE20" s="633"/>
      <c r="AF20" s="633"/>
      <c r="AG20" s="633"/>
      <c r="AH20" s="633"/>
      <c r="AI20" s="633"/>
      <c r="AJ20" s="633"/>
      <c r="AK20" s="633"/>
      <c r="AL20" s="634">
        <v>0.1</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v>1295</v>
      </c>
      <c r="BH20" s="630"/>
      <c r="BI20" s="630"/>
      <c r="BJ20" s="630"/>
      <c r="BK20" s="630"/>
      <c r="BL20" s="630"/>
      <c r="BM20" s="630"/>
      <c r="BN20" s="631"/>
      <c r="BO20" s="632">
        <v>0.1</v>
      </c>
      <c r="BP20" s="632"/>
      <c r="BQ20" s="632"/>
      <c r="BR20" s="632"/>
      <c r="BS20" s="633" t="s">
        <v>139</v>
      </c>
      <c r="BT20" s="633"/>
      <c r="BU20" s="633"/>
      <c r="BV20" s="633"/>
      <c r="BW20" s="633"/>
      <c r="BX20" s="633"/>
      <c r="BY20" s="633"/>
      <c r="BZ20" s="633"/>
      <c r="CA20" s="633"/>
      <c r="CB20" s="637"/>
      <c r="CD20" s="644" t="s">
        <v>279</v>
      </c>
      <c r="CE20" s="645"/>
      <c r="CF20" s="645"/>
      <c r="CG20" s="645"/>
      <c r="CH20" s="645"/>
      <c r="CI20" s="645"/>
      <c r="CJ20" s="645"/>
      <c r="CK20" s="645"/>
      <c r="CL20" s="645"/>
      <c r="CM20" s="645"/>
      <c r="CN20" s="645"/>
      <c r="CO20" s="645"/>
      <c r="CP20" s="645"/>
      <c r="CQ20" s="646"/>
      <c r="CR20" s="629">
        <v>15938424</v>
      </c>
      <c r="CS20" s="630"/>
      <c r="CT20" s="630"/>
      <c r="CU20" s="630"/>
      <c r="CV20" s="630"/>
      <c r="CW20" s="630"/>
      <c r="CX20" s="630"/>
      <c r="CY20" s="631"/>
      <c r="CZ20" s="632">
        <v>100</v>
      </c>
      <c r="DA20" s="632"/>
      <c r="DB20" s="632"/>
      <c r="DC20" s="632"/>
      <c r="DD20" s="638">
        <v>2811879</v>
      </c>
      <c r="DE20" s="630"/>
      <c r="DF20" s="630"/>
      <c r="DG20" s="630"/>
      <c r="DH20" s="630"/>
      <c r="DI20" s="630"/>
      <c r="DJ20" s="630"/>
      <c r="DK20" s="630"/>
      <c r="DL20" s="630"/>
      <c r="DM20" s="630"/>
      <c r="DN20" s="630"/>
      <c r="DO20" s="630"/>
      <c r="DP20" s="631"/>
      <c r="DQ20" s="638">
        <v>8383854</v>
      </c>
      <c r="DR20" s="630"/>
      <c r="DS20" s="630"/>
      <c r="DT20" s="630"/>
      <c r="DU20" s="630"/>
      <c r="DV20" s="630"/>
      <c r="DW20" s="630"/>
      <c r="DX20" s="630"/>
      <c r="DY20" s="630"/>
      <c r="DZ20" s="630"/>
      <c r="EA20" s="630"/>
      <c r="EB20" s="630"/>
      <c r="EC20" s="639"/>
    </row>
    <row r="21" spans="2:133" ht="11.25" customHeight="1" x14ac:dyDescent="0.15">
      <c r="B21" s="626" t="s">
        <v>280</v>
      </c>
      <c r="C21" s="627"/>
      <c r="D21" s="627"/>
      <c r="E21" s="627"/>
      <c r="F21" s="627"/>
      <c r="G21" s="627"/>
      <c r="H21" s="627"/>
      <c r="I21" s="627"/>
      <c r="J21" s="627"/>
      <c r="K21" s="627"/>
      <c r="L21" s="627"/>
      <c r="M21" s="627"/>
      <c r="N21" s="627"/>
      <c r="O21" s="627"/>
      <c r="P21" s="627"/>
      <c r="Q21" s="628"/>
      <c r="R21" s="629">
        <v>739</v>
      </c>
      <c r="S21" s="630"/>
      <c r="T21" s="630"/>
      <c r="U21" s="630"/>
      <c r="V21" s="630"/>
      <c r="W21" s="630"/>
      <c r="X21" s="630"/>
      <c r="Y21" s="631"/>
      <c r="Z21" s="632">
        <v>0</v>
      </c>
      <c r="AA21" s="632"/>
      <c r="AB21" s="632"/>
      <c r="AC21" s="632"/>
      <c r="AD21" s="633">
        <v>739</v>
      </c>
      <c r="AE21" s="633"/>
      <c r="AF21" s="633"/>
      <c r="AG21" s="633"/>
      <c r="AH21" s="633"/>
      <c r="AI21" s="633"/>
      <c r="AJ21" s="633"/>
      <c r="AK21" s="633"/>
      <c r="AL21" s="634">
        <v>0</v>
      </c>
      <c r="AM21" s="635"/>
      <c r="AN21" s="635"/>
      <c r="AO21" s="636"/>
      <c r="AP21" s="648" t="s">
        <v>281</v>
      </c>
      <c r="AQ21" s="649"/>
      <c r="AR21" s="649"/>
      <c r="AS21" s="649"/>
      <c r="AT21" s="649"/>
      <c r="AU21" s="649"/>
      <c r="AV21" s="649"/>
      <c r="AW21" s="649"/>
      <c r="AX21" s="649"/>
      <c r="AY21" s="649"/>
      <c r="AZ21" s="649"/>
      <c r="BA21" s="649"/>
      <c r="BB21" s="649"/>
      <c r="BC21" s="649"/>
      <c r="BD21" s="649"/>
      <c r="BE21" s="649"/>
      <c r="BF21" s="650"/>
      <c r="BG21" s="629">
        <v>1295</v>
      </c>
      <c r="BH21" s="630"/>
      <c r="BI21" s="630"/>
      <c r="BJ21" s="630"/>
      <c r="BK21" s="630"/>
      <c r="BL21" s="630"/>
      <c r="BM21" s="630"/>
      <c r="BN21" s="631"/>
      <c r="BO21" s="632">
        <v>0.1</v>
      </c>
      <c r="BP21" s="632"/>
      <c r="BQ21" s="632"/>
      <c r="BR21" s="632"/>
      <c r="BS21" s="633" t="s">
        <v>242</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282</v>
      </c>
      <c r="C22" s="668"/>
      <c r="D22" s="668"/>
      <c r="E22" s="668"/>
      <c r="F22" s="668"/>
      <c r="G22" s="668"/>
      <c r="H22" s="668"/>
      <c r="I22" s="668"/>
      <c r="J22" s="668"/>
      <c r="K22" s="668"/>
      <c r="L22" s="668"/>
      <c r="M22" s="668"/>
      <c r="N22" s="668"/>
      <c r="O22" s="668"/>
      <c r="P22" s="668"/>
      <c r="Q22" s="669"/>
      <c r="R22" s="629">
        <v>6877</v>
      </c>
      <c r="S22" s="630"/>
      <c r="T22" s="630"/>
      <c r="U22" s="630"/>
      <c r="V22" s="630"/>
      <c r="W22" s="630"/>
      <c r="X22" s="630"/>
      <c r="Y22" s="631"/>
      <c r="Z22" s="632">
        <v>0</v>
      </c>
      <c r="AA22" s="632"/>
      <c r="AB22" s="632"/>
      <c r="AC22" s="632"/>
      <c r="AD22" s="633">
        <v>6877</v>
      </c>
      <c r="AE22" s="633"/>
      <c r="AF22" s="633"/>
      <c r="AG22" s="633"/>
      <c r="AH22" s="633"/>
      <c r="AI22" s="633"/>
      <c r="AJ22" s="633"/>
      <c r="AK22" s="633"/>
      <c r="AL22" s="634">
        <v>0.10000000149011612</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t="s">
        <v>242</v>
      </c>
      <c r="BH22" s="630"/>
      <c r="BI22" s="630"/>
      <c r="BJ22" s="630"/>
      <c r="BK22" s="630"/>
      <c r="BL22" s="630"/>
      <c r="BM22" s="630"/>
      <c r="BN22" s="631"/>
      <c r="BO22" s="632" t="s">
        <v>242</v>
      </c>
      <c r="BP22" s="632"/>
      <c r="BQ22" s="632"/>
      <c r="BR22" s="632"/>
      <c r="BS22" s="633" t="s">
        <v>139</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285</v>
      </c>
      <c r="C23" s="627"/>
      <c r="D23" s="627"/>
      <c r="E23" s="627"/>
      <c r="F23" s="627"/>
      <c r="G23" s="627"/>
      <c r="H23" s="627"/>
      <c r="I23" s="627"/>
      <c r="J23" s="627"/>
      <c r="K23" s="627"/>
      <c r="L23" s="627"/>
      <c r="M23" s="627"/>
      <c r="N23" s="627"/>
      <c r="O23" s="627"/>
      <c r="P23" s="627"/>
      <c r="Q23" s="628"/>
      <c r="R23" s="629">
        <v>6246617</v>
      </c>
      <c r="S23" s="630"/>
      <c r="T23" s="630"/>
      <c r="U23" s="630"/>
      <c r="V23" s="630"/>
      <c r="W23" s="630"/>
      <c r="X23" s="630"/>
      <c r="Y23" s="631"/>
      <c r="Z23" s="632">
        <v>35.9</v>
      </c>
      <c r="AA23" s="632"/>
      <c r="AB23" s="632"/>
      <c r="AC23" s="632"/>
      <c r="AD23" s="633">
        <v>5703127</v>
      </c>
      <c r="AE23" s="633"/>
      <c r="AF23" s="633"/>
      <c r="AG23" s="633"/>
      <c r="AH23" s="633"/>
      <c r="AI23" s="633"/>
      <c r="AJ23" s="633"/>
      <c r="AK23" s="633"/>
      <c r="AL23" s="634">
        <v>74.7</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t="s">
        <v>139</v>
      </c>
      <c r="BH23" s="630"/>
      <c r="BI23" s="630"/>
      <c r="BJ23" s="630"/>
      <c r="BK23" s="630"/>
      <c r="BL23" s="630"/>
      <c r="BM23" s="630"/>
      <c r="BN23" s="631"/>
      <c r="BO23" s="632" t="s">
        <v>242</v>
      </c>
      <c r="BP23" s="632"/>
      <c r="BQ23" s="632"/>
      <c r="BR23" s="632"/>
      <c r="BS23" s="633" t="s">
        <v>242</v>
      </c>
      <c r="BT23" s="633"/>
      <c r="BU23" s="633"/>
      <c r="BV23" s="633"/>
      <c r="BW23" s="633"/>
      <c r="BX23" s="633"/>
      <c r="BY23" s="633"/>
      <c r="BZ23" s="633"/>
      <c r="CA23" s="633"/>
      <c r="CB23" s="637"/>
      <c r="CD23" s="611" t="s">
        <v>225</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x14ac:dyDescent="0.15">
      <c r="B24" s="626" t="s">
        <v>292</v>
      </c>
      <c r="C24" s="627"/>
      <c r="D24" s="627"/>
      <c r="E24" s="627"/>
      <c r="F24" s="627"/>
      <c r="G24" s="627"/>
      <c r="H24" s="627"/>
      <c r="I24" s="627"/>
      <c r="J24" s="627"/>
      <c r="K24" s="627"/>
      <c r="L24" s="627"/>
      <c r="M24" s="627"/>
      <c r="N24" s="627"/>
      <c r="O24" s="627"/>
      <c r="P24" s="627"/>
      <c r="Q24" s="628"/>
      <c r="R24" s="629">
        <v>5703127</v>
      </c>
      <c r="S24" s="630"/>
      <c r="T24" s="630"/>
      <c r="U24" s="630"/>
      <c r="V24" s="630"/>
      <c r="W24" s="630"/>
      <c r="X24" s="630"/>
      <c r="Y24" s="631"/>
      <c r="Z24" s="632">
        <v>32.799999999999997</v>
      </c>
      <c r="AA24" s="632"/>
      <c r="AB24" s="632"/>
      <c r="AC24" s="632"/>
      <c r="AD24" s="633">
        <v>5703127</v>
      </c>
      <c r="AE24" s="633"/>
      <c r="AF24" s="633"/>
      <c r="AG24" s="633"/>
      <c r="AH24" s="633"/>
      <c r="AI24" s="633"/>
      <c r="AJ24" s="633"/>
      <c r="AK24" s="633"/>
      <c r="AL24" s="634">
        <v>74.7</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139</v>
      </c>
      <c r="BH24" s="630"/>
      <c r="BI24" s="630"/>
      <c r="BJ24" s="630"/>
      <c r="BK24" s="630"/>
      <c r="BL24" s="630"/>
      <c r="BM24" s="630"/>
      <c r="BN24" s="631"/>
      <c r="BO24" s="632" t="s">
        <v>139</v>
      </c>
      <c r="BP24" s="632"/>
      <c r="BQ24" s="632"/>
      <c r="BR24" s="632"/>
      <c r="BS24" s="633" t="s">
        <v>139</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4800863</v>
      </c>
      <c r="CS24" s="619"/>
      <c r="CT24" s="619"/>
      <c r="CU24" s="619"/>
      <c r="CV24" s="619"/>
      <c r="CW24" s="619"/>
      <c r="CX24" s="619"/>
      <c r="CY24" s="620"/>
      <c r="CZ24" s="623">
        <v>30.1</v>
      </c>
      <c r="DA24" s="624"/>
      <c r="DB24" s="624"/>
      <c r="DC24" s="643"/>
      <c r="DD24" s="670">
        <v>3348981</v>
      </c>
      <c r="DE24" s="619"/>
      <c r="DF24" s="619"/>
      <c r="DG24" s="619"/>
      <c r="DH24" s="619"/>
      <c r="DI24" s="619"/>
      <c r="DJ24" s="619"/>
      <c r="DK24" s="620"/>
      <c r="DL24" s="670">
        <v>3322895</v>
      </c>
      <c r="DM24" s="619"/>
      <c r="DN24" s="619"/>
      <c r="DO24" s="619"/>
      <c r="DP24" s="619"/>
      <c r="DQ24" s="619"/>
      <c r="DR24" s="619"/>
      <c r="DS24" s="619"/>
      <c r="DT24" s="619"/>
      <c r="DU24" s="619"/>
      <c r="DV24" s="620"/>
      <c r="DW24" s="623">
        <v>42.5</v>
      </c>
      <c r="DX24" s="624"/>
      <c r="DY24" s="624"/>
      <c r="DZ24" s="624"/>
      <c r="EA24" s="624"/>
      <c r="EB24" s="624"/>
      <c r="EC24" s="625"/>
    </row>
    <row r="25" spans="2:133" ht="11.25" customHeight="1" x14ac:dyDescent="0.15">
      <c r="B25" s="626" t="s">
        <v>295</v>
      </c>
      <c r="C25" s="627"/>
      <c r="D25" s="627"/>
      <c r="E25" s="627"/>
      <c r="F25" s="627"/>
      <c r="G25" s="627"/>
      <c r="H25" s="627"/>
      <c r="I25" s="627"/>
      <c r="J25" s="627"/>
      <c r="K25" s="627"/>
      <c r="L25" s="627"/>
      <c r="M25" s="627"/>
      <c r="N25" s="627"/>
      <c r="O25" s="627"/>
      <c r="P25" s="627"/>
      <c r="Q25" s="628"/>
      <c r="R25" s="629">
        <v>543490</v>
      </c>
      <c r="S25" s="630"/>
      <c r="T25" s="630"/>
      <c r="U25" s="630"/>
      <c r="V25" s="630"/>
      <c r="W25" s="630"/>
      <c r="X25" s="630"/>
      <c r="Y25" s="631"/>
      <c r="Z25" s="632">
        <v>3.1</v>
      </c>
      <c r="AA25" s="632"/>
      <c r="AB25" s="632"/>
      <c r="AC25" s="632"/>
      <c r="AD25" s="633" t="s">
        <v>139</v>
      </c>
      <c r="AE25" s="633"/>
      <c r="AF25" s="633"/>
      <c r="AG25" s="633"/>
      <c r="AH25" s="633"/>
      <c r="AI25" s="633"/>
      <c r="AJ25" s="633"/>
      <c r="AK25" s="633"/>
      <c r="AL25" s="634" t="s">
        <v>242</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t="s">
        <v>139</v>
      </c>
      <c r="BH25" s="630"/>
      <c r="BI25" s="630"/>
      <c r="BJ25" s="630"/>
      <c r="BK25" s="630"/>
      <c r="BL25" s="630"/>
      <c r="BM25" s="630"/>
      <c r="BN25" s="631"/>
      <c r="BO25" s="632" t="s">
        <v>242</v>
      </c>
      <c r="BP25" s="632"/>
      <c r="BQ25" s="632"/>
      <c r="BR25" s="632"/>
      <c r="BS25" s="633" t="s">
        <v>139</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2057289</v>
      </c>
      <c r="CS25" s="663"/>
      <c r="CT25" s="663"/>
      <c r="CU25" s="663"/>
      <c r="CV25" s="663"/>
      <c r="CW25" s="663"/>
      <c r="CX25" s="663"/>
      <c r="CY25" s="664"/>
      <c r="CZ25" s="634">
        <v>12.9</v>
      </c>
      <c r="DA25" s="665"/>
      <c r="DB25" s="665"/>
      <c r="DC25" s="671"/>
      <c r="DD25" s="638">
        <v>1928483</v>
      </c>
      <c r="DE25" s="663"/>
      <c r="DF25" s="663"/>
      <c r="DG25" s="663"/>
      <c r="DH25" s="663"/>
      <c r="DI25" s="663"/>
      <c r="DJ25" s="663"/>
      <c r="DK25" s="664"/>
      <c r="DL25" s="638">
        <v>1922441</v>
      </c>
      <c r="DM25" s="663"/>
      <c r="DN25" s="663"/>
      <c r="DO25" s="663"/>
      <c r="DP25" s="663"/>
      <c r="DQ25" s="663"/>
      <c r="DR25" s="663"/>
      <c r="DS25" s="663"/>
      <c r="DT25" s="663"/>
      <c r="DU25" s="663"/>
      <c r="DV25" s="664"/>
      <c r="DW25" s="634">
        <v>24.6</v>
      </c>
      <c r="DX25" s="665"/>
      <c r="DY25" s="665"/>
      <c r="DZ25" s="665"/>
      <c r="EA25" s="665"/>
      <c r="EB25" s="665"/>
      <c r="EC25" s="666"/>
    </row>
    <row r="26" spans="2:133" ht="11.25" customHeight="1" x14ac:dyDescent="0.15">
      <c r="B26" s="626" t="s">
        <v>298</v>
      </c>
      <c r="C26" s="627"/>
      <c r="D26" s="627"/>
      <c r="E26" s="627"/>
      <c r="F26" s="627"/>
      <c r="G26" s="627"/>
      <c r="H26" s="627"/>
      <c r="I26" s="627"/>
      <c r="J26" s="627"/>
      <c r="K26" s="627"/>
      <c r="L26" s="627"/>
      <c r="M26" s="627"/>
      <c r="N26" s="627"/>
      <c r="O26" s="627"/>
      <c r="P26" s="627"/>
      <c r="Q26" s="628"/>
      <c r="R26" s="629" t="s">
        <v>139</v>
      </c>
      <c r="S26" s="630"/>
      <c r="T26" s="630"/>
      <c r="U26" s="630"/>
      <c r="V26" s="630"/>
      <c r="W26" s="630"/>
      <c r="X26" s="630"/>
      <c r="Y26" s="631"/>
      <c r="Z26" s="632" t="s">
        <v>242</v>
      </c>
      <c r="AA26" s="632"/>
      <c r="AB26" s="632"/>
      <c r="AC26" s="632"/>
      <c r="AD26" s="633" t="s">
        <v>139</v>
      </c>
      <c r="AE26" s="633"/>
      <c r="AF26" s="633"/>
      <c r="AG26" s="633"/>
      <c r="AH26" s="633"/>
      <c r="AI26" s="633"/>
      <c r="AJ26" s="633"/>
      <c r="AK26" s="633"/>
      <c r="AL26" s="634" t="s">
        <v>242</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242</v>
      </c>
      <c r="BH26" s="630"/>
      <c r="BI26" s="630"/>
      <c r="BJ26" s="630"/>
      <c r="BK26" s="630"/>
      <c r="BL26" s="630"/>
      <c r="BM26" s="630"/>
      <c r="BN26" s="631"/>
      <c r="BO26" s="632" t="s">
        <v>242</v>
      </c>
      <c r="BP26" s="632"/>
      <c r="BQ26" s="632"/>
      <c r="BR26" s="632"/>
      <c r="BS26" s="633" t="s">
        <v>242</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1243281</v>
      </c>
      <c r="CS26" s="630"/>
      <c r="CT26" s="630"/>
      <c r="CU26" s="630"/>
      <c r="CV26" s="630"/>
      <c r="CW26" s="630"/>
      <c r="CX26" s="630"/>
      <c r="CY26" s="631"/>
      <c r="CZ26" s="634">
        <v>7.8</v>
      </c>
      <c r="DA26" s="665"/>
      <c r="DB26" s="665"/>
      <c r="DC26" s="671"/>
      <c r="DD26" s="638">
        <v>1154949</v>
      </c>
      <c r="DE26" s="630"/>
      <c r="DF26" s="630"/>
      <c r="DG26" s="630"/>
      <c r="DH26" s="630"/>
      <c r="DI26" s="630"/>
      <c r="DJ26" s="630"/>
      <c r="DK26" s="631"/>
      <c r="DL26" s="638" t="s">
        <v>242</v>
      </c>
      <c r="DM26" s="630"/>
      <c r="DN26" s="630"/>
      <c r="DO26" s="630"/>
      <c r="DP26" s="630"/>
      <c r="DQ26" s="630"/>
      <c r="DR26" s="630"/>
      <c r="DS26" s="630"/>
      <c r="DT26" s="630"/>
      <c r="DU26" s="630"/>
      <c r="DV26" s="631"/>
      <c r="DW26" s="634" t="s">
        <v>242</v>
      </c>
      <c r="DX26" s="665"/>
      <c r="DY26" s="665"/>
      <c r="DZ26" s="665"/>
      <c r="EA26" s="665"/>
      <c r="EB26" s="665"/>
      <c r="EC26" s="666"/>
    </row>
    <row r="27" spans="2:133" ht="11.25" customHeight="1" x14ac:dyDescent="0.15">
      <c r="B27" s="626" t="s">
        <v>301</v>
      </c>
      <c r="C27" s="627"/>
      <c r="D27" s="627"/>
      <c r="E27" s="627"/>
      <c r="F27" s="627"/>
      <c r="G27" s="627"/>
      <c r="H27" s="627"/>
      <c r="I27" s="627"/>
      <c r="J27" s="627"/>
      <c r="K27" s="627"/>
      <c r="L27" s="627"/>
      <c r="M27" s="627"/>
      <c r="N27" s="627"/>
      <c r="O27" s="627"/>
      <c r="P27" s="627"/>
      <c r="Q27" s="628"/>
      <c r="R27" s="629">
        <v>8165879</v>
      </c>
      <c r="S27" s="630"/>
      <c r="T27" s="630"/>
      <c r="U27" s="630"/>
      <c r="V27" s="630"/>
      <c r="W27" s="630"/>
      <c r="X27" s="630"/>
      <c r="Y27" s="631"/>
      <c r="Z27" s="632">
        <v>47</v>
      </c>
      <c r="AA27" s="632"/>
      <c r="AB27" s="632"/>
      <c r="AC27" s="632"/>
      <c r="AD27" s="633">
        <v>7622389</v>
      </c>
      <c r="AE27" s="633"/>
      <c r="AF27" s="633"/>
      <c r="AG27" s="633"/>
      <c r="AH27" s="633"/>
      <c r="AI27" s="633"/>
      <c r="AJ27" s="633"/>
      <c r="AK27" s="633"/>
      <c r="AL27" s="634">
        <v>99.900001525878906</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1241582</v>
      </c>
      <c r="BH27" s="630"/>
      <c r="BI27" s="630"/>
      <c r="BJ27" s="630"/>
      <c r="BK27" s="630"/>
      <c r="BL27" s="630"/>
      <c r="BM27" s="630"/>
      <c r="BN27" s="631"/>
      <c r="BO27" s="632">
        <v>100</v>
      </c>
      <c r="BP27" s="632"/>
      <c r="BQ27" s="632"/>
      <c r="BR27" s="632"/>
      <c r="BS27" s="633" t="s">
        <v>242</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1827580</v>
      </c>
      <c r="CS27" s="663"/>
      <c r="CT27" s="663"/>
      <c r="CU27" s="663"/>
      <c r="CV27" s="663"/>
      <c r="CW27" s="663"/>
      <c r="CX27" s="663"/>
      <c r="CY27" s="664"/>
      <c r="CZ27" s="634">
        <v>11.5</v>
      </c>
      <c r="DA27" s="665"/>
      <c r="DB27" s="665"/>
      <c r="DC27" s="671"/>
      <c r="DD27" s="638">
        <v>508173</v>
      </c>
      <c r="DE27" s="663"/>
      <c r="DF27" s="663"/>
      <c r="DG27" s="663"/>
      <c r="DH27" s="663"/>
      <c r="DI27" s="663"/>
      <c r="DJ27" s="663"/>
      <c r="DK27" s="664"/>
      <c r="DL27" s="638">
        <v>488129</v>
      </c>
      <c r="DM27" s="663"/>
      <c r="DN27" s="663"/>
      <c r="DO27" s="663"/>
      <c r="DP27" s="663"/>
      <c r="DQ27" s="663"/>
      <c r="DR27" s="663"/>
      <c r="DS27" s="663"/>
      <c r="DT27" s="663"/>
      <c r="DU27" s="663"/>
      <c r="DV27" s="664"/>
      <c r="DW27" s="634">
        <v>6.2</v>
      </c>
      <c r="DX27" s="665"/>
      <c r="DY27" s="665"/>
      <c r="DZ27" s="665"/>
      <c r="EA27" s="665"/>
      <c r="EB27" s="665"/>
      <c r="EC27" s="666"/>
    </row>
    <row r="28" spans="2:133" ht="11.25" customHeight="1" x14ac:dyDescent="0.15">
      <c r="B28" s="626" t="s">
        <v>304</v>
      </c>
      <c r="C28" s="627"/>
      <c r="D28" s="627"/>
      <c r="E28" s="627"/>
      <c r="F28" s="627"/>
      <c r="G28" s="627"/>
      <c r="H28" s="627"/>
      <c r="I28" s="627"/>
      <c r="J28" s="627"/>
      <c r="K28" s="627"/>
      <c r="L28" s="627"/>
      <c r="M28" s="627"/>
      <c r="N28" s="627"/>
      <c r="O28" s="627"/>
      <c r="P28" s="627"/>
      <c r="Q28" s="628"/>
      <c r="R28" s="629">
        <v>1689</v>
      </c>
      <c r="S28" s="630"/>
      <c r="T28" s="630"/>
      <c r="U28" s="630"/>
      <c r="V28" s="630"/>
      <c r="W28" s="630"/>
      <c r="X28" s="630"/>
      <c r="Y28" s="631"/>
      <c r="Z28" s="632">
        <v>0</v>
      </c>
      <c r="AA28" s="632"/>
      <c r="AB28" s="632"/>
      <c r="AC28" s="632"/>
      <c r="AD28" s="633">
        <v>1689</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915994</v>
      </c>
      <c r="CS28" s="630"/>
      <c r="CT28" s="630"/>
      <c r="CU28" s="630"/>
      <c r="CV28" s="630"/>
      <c r="CW28" s="630"/>
      <c r="CX28" s="630"/>
      <c r="CY28" s="631"/>
      <c r="CZ28" s="634">
        <v>5.7</v>
      </c>
      <c r="DA28" s="665"/>
      <c r="DB28" s="665"/>
      <c r="DC28" s="671"/>
      <c r="DD28" s="638">
        <v>912325</v>
      </c>
      <c r="DE28" s="630"/>
      <c r="DF28" s="630"/>
      <c r="DG28" s="630"/>
      <c r="DH28" s="630"/>
      <c r="DI28" s="630"/>
      <c r="DJ28" s="630"/>
      <c r="DK28" s="631"/>
      <c r="DL28" s="638">
        <v>912325</v>
      </c>
      <c r="DM28" s="630"/>
      <c r="DN28" s="630"/>
      <c r="DO28" s="630"/>
      <c r="DP28" s="630"/>
      <c r="DQ28" s="630"/>
      <c r="DR28" s="630"/>
      <c r="DS28" s="630"/>
      <c r="DT28" s="630"/>
      <c r="DU28" s="630"/>
      <c r="DV28" s="631"/>
      <c r="DW28" s="634">
        <v>11.7</v>
      </c>
      <c r="DX28" s="665"/>
      <c r="DY28" s="665"/>
      <c r="DZ28" s="665"/>
      <c r="EA28" s="665"/>
      <c r="EB28" s="665"/>
      <c r="EC28" s="666"/>
    </row>
    <row r="29" spans="2:133" ht="11.25" customHeight="1" x14ac:dyDescent="0.15">
      <c r="B29" s="626" t="s">
        <v>306</v>
      </c>
      <c r="C29" s="627"/>
      <c r="D29" s="627"/>
      <c r="E29" s="627"/>
      <c r="F29" s="627"/>
      <c r="G29" s="627"/>
      <c r="H29" s="627"/>
      <c r="I29" s="627"/>
      <c r="J29" s="627"/>
      <c r="K29" s="627"/>
      <c r="L29" s="627"/>
      <c r="M29" s="627"/>
      <c r="N29" s="627"/>
      <c r="O29" s="627"/>
      <c r="P29" s="627"/>
      <c r="Q29" s="628"/>
      <c r="R29" s="629">
        <v>92284</v>
      </c>
      <c r="S29" s="630"/>
      <c r="T29" s="630"/>
      <c r="U29" s="630"/>
      <c r="V29" s="630"/>
      <c r="W29" s="630"/>
      <c r="X29" s="630"/>
      <c r="Y29" s="631"/>
      <c r="Z29" s="632">
        <v>0.5</v>
      </c>
      <c r="AA29" s="632"/>
      <c r="AB29" s="632"/>
      <c r="AC29" s="632"/>
      <c r="AD29" s="633" t="s">
        <v>242</v>
      </c>
      <c r="AE29" s="633"/>
      <c r="AF29" s="633"/>
      <c r="AG29" s="633"/>
      <c r="AH29" s="633"/>
      <c r="AI29" s="633"/>
      <c r="AJ29" s="633"/>
      <c r="AK29" s="633"/>
      <c r="AL29" s="634" t="s">
        <v>242</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307</v>
      </c>
      <c r="CE29" s="679"/>
      <c r="CF29" s="644" t="s">
        <v>308</v>
      </c>
      <c r="CG29" s="645"/>
      <c r="CH29" s="645"/>
      <c r="CI29" s="645"/>
      <c r="CJ29" s="645"/>
      <c r="CK29" s="645"/>
      <c r="CL29" s="645"/>
      <c r="CM29" s="645"/>
      <c r="CN29" s="645"/>
      <c r="CO29" s="645"/>
      <c r="CP29" s="645"/>
      <c r="CQ29" s="646"/>
      <c r="CR29" s="629">
        <v>915424</v>
      </c>
      <c r="CS29" s="663"/>
      <c r="CT29" s="663"/>
      <c r="CU29" s="663"/>
      <c r="CV29" s="663"/>
      <c r="CW29" s="663"/>
      <c r="CX29" s="663"/>
      <c r="CY29" s="664"/>
      <c r="CZ29" s="634">
        <v>5.7</v>
      </c>
      <c r="DA29" s="665"/>
      <c r="DB29" s="665"/>
      <c r="DC29" s="671"/>
      <c r="DD29" s="638">
        <v>911755</v>
      </c>
      <c r="DE29" s="663"/>
      <c r="DF29" s="663"/>
      <c r="DG29" s="663"/>
      <c r="DH29" s="663"/>
      <c r="DI29" s="663"/>
      <c r="DJ29" s="663"/>
      <c r="DK29" s="664"/>
      <c r="DL29" s="638">
        <v>911755</v>
      </c>
      <c r="DM29" s="663"/>
      <c r="DN29" s="663"/>
      <c r="DO29" s="663"/>
      <c r="DP29" s="663"/>
      <c r="DQ29" s="663"/>
      <c r="DR29" s="663"/>
      <c r="DS29" s="663"/>
      <c r="DT29" s="663"/>
      <c r="DU29" s="663"/>
      <c r="DV29" s="664"/>
      <c r="DW29" s="634">
        <v>11.7</v>
      </c>
      <c r="DX29" s="665"/>
      <c r="DY29" s="665"/>
      <c r="DZ29" s="665"/>
      <c r="EA29" s="665"/>
      <c r="EB29" s="665"/>
      <c r="EC29" s="666"/>
    </row>
    <row r="30" spans="2:133" ht="11.25" customHeight="1" x14ac:dyDescent="0.15">
      <c r="B30" s="626" t="s">
        <v>309</v>
      </c>
      <c r="C30" s="627"/>
      <c r="D30" s="627"/>
      <c r="E30" s="627"/>
      <c r="F30" s="627"/>
      <c r="G30" s="627"/>
      <c r="H30" s="627"/>
      <c r="I30" s="627"/>
      <c r="J30" s="627"/>
      <c r="K30" s="627"/>
      <c r="L30" s="627"/>
      <c r="M30" s="627"/>
      <c r="N30" s="627"/>
      <c r="O30" s="627"/>
      <c r="P30" s="627"/>
      <c r="Q30" s="628"/>
      <c r="R30" s="629">
        <v>79738</v>
      </c>
      <c r="S30" s="630"/>
      <c r="T30" s="630"/>
      <c r="U30" s="630"/>
      <c r="V30" s="630"/>
      <c r="W30" s="630"/>
      <c r="X30" s="630"/>
      <c r="Y30" s="631"/>
      <c r="Z30" s="632">
        <v>0.5</v>
      </c>
      <c r="AA30" s="632"/>
      <c r="AB30" s="632"/>
      <c r="AC30" s="632"/>
      <c r="AD30" s="633" t="s">
        <v>139</v>
      </c>
      <c r="AE30" s="633"/>
      <c r="AF30" s="633"/>
      <c r="AG30" s="633"/>
      <c r="AH30" s="633"/>
      <c r="AI30" s="633"/>
      <c r="AJ30" s="633"/>
      <c r="AK30" s="633"/>
      <c r="AL30" s="634" t="s">
        <v>139</v>
      </c>
      <c r="AM30" s="635"/>
      <c r="AN30" s="635"/>
      <c r="AO30" s="636"/>
      <c r="AP30" s="608" t="s">
        <v>225</v>
      </c>
      <c r="AQ30" s="609"/>
      <c r="AR30" s="609"/>
      <c r="AS30" s="609"/>
      <c r="AT30" s="609"/>
      <c r="AU30" s="609"/>
      <c r="AV30" s="609"/>
      <c r="AW30" s="609"/>
      <c r="AX30" s="609"/>
      <c r="AY30" s="609"/>
      <c r="AZ30" s="609"/>
      <c r="BA30" s="609"/>
      <c r="BB30" s="609"/>
      <c r="BC30" s="609"/>
      <c r="BD30" s="609"/>
      <c r="BE30" s="609"/>
      <c r="BF30" s="610"/>
      <c r="BG30" s="608" t="s">
        <v>310</v>
      </c>
      <c r="BH30" s="676"/>
      <c r="BI30" s="676"/>
      <c r="BJ30" s="676"/>
      <c r="BK30" s="676"/>
      <c r="BL30" s="676"/>
      <c r="BM30" s="676"/>
      <c r="BN30" s="676"/>
      <c r="BO30" s="676"/>
      <c r="BP30" s="676"/>
      <c r="BQ30" s="677"/>
      <c r="BR30" s="608" t="s">
        <v>311</v>
      </c>
      <c r="BS30" s="676"/>
      <c r="BT30" s="676"/>
      <c r="BU30" s="676"/>
      <c r="BV30" s="676"/>
      <c r="BW30" s="676"/>
      <c r="BX30" s="676"/>
      <c r="BY30" s="676"/>
      <c r="BZ30" s="676"/>
      <c r="CA30" s="676"/>
      <c r="CB30" s="677"/>
      <c r="CD30" s="680"/>
      <c r="CE30" s="681"/>
      <c r="CF30" s="644" t="s">
        <v>312</v>
      </c>
      <c r="CG30" s="645"/>
      <c r="CH30" s="645"/>
      <c r="CI30" s="645"/>
      <c r="CJ30" s="645"/>
      <c r="CK30" s="645"/>
      <c r="CL30" s="645"/>
      <c r="CM30" s="645"/>
      <c r="CN30" s="645"/>
      <c r="CO30" s="645"/>
      <c r="CP30" s="645"/>
      <c r="CQ30" s="646"/>
      <c r="CR30" s="629">
        <v>888970</v>
      </c>
      <c r="CS30" s="630"/>
      <c r="CT30" s="630"/>
      <c r="CU30" s="630"/>
      <c r="CV30" s="630"/>
      <c r="CW30" s="630"/>
      <c r="CX30" s="630"/>
      <c r="CY30" s="631"/>
      <c r="CZ30" s="634">
        <v>5.6</v>
      </c>
      <c r="DA30" s="665"/>
      <c r="DB30" s="665"/>
      <c r="DC30" s="671"/>
      <c r="DD30" s="638">
        <v>885405</v>
      </c>
      <c r="DE30" s="630"/>
      <c r="DF30" s="630"/>
      <c r="DG30" s="630"/>
      <c r="DH30" s="630"/>
      <c r="DI30" s="630"/>
      <c r="DJ30" s="630"/>
      <c r="DK30" s="631"/>
      <c r="DL30" s="638">
        <v>885405</v>
      </c>
      <c r="DM30" s="630"/>
      <c r="DN30" s="630"/>
      <c r="DO30" s="630"/>
      <c r="DP30" s="630"/>
      <c r="DQ30" s="630"/>
      <c r="DR30" s="630"/>
      <c r="DS30" s="630"/>
      <c r="DT30" s="630"/>
      <c r="DU30" s="630"/>
      <c r="DV30" s="631"/>
      <c r="DW30" s="634">
        <v>11.3</v>
      </c>
      <c r="DX30" s="665"/>
      <c r="DY30" s="665"/>
      <c r="DZ30" s="665"/>
      <c r="EA30" s="665"/>
      <c r="EB30" s="665"/>
      <c r="EC30" s="666"/>
    </row>
    <row r="31" spans="2:133" ht="11.25" customHeight="1" x14ac:dyDescent="0.15">
      <c r="B31" s="626" t="s">
        <v>313</v>
      </c>
      <c r="C31" s="627"/>
      <c r="D31" s="627"/>
      <c r="E31" s="627"/>
      <c r="F31" s="627"/>
      <c r="G31" s="627"/>
      <c r="H31" s="627"/>
      <c r="I31" s="627"/>
      <c r="J31" s="627"/>
      <c r="K31" s="627"/>
      <c r="L31" s="627"/>
      <c r="M31" s="627"/>
      <c r="N31" s="627"/>
      <c r="O31" s="627"/>
      <c r="P31" s="627"/>
      <c r="Q31" s="628"/>
      <c r="R31" s="629">
        <v>20237</v>
      </c>
      <c r="S31" s="630"/>
      <c r="T31" s="630"/>
      <c r="U31" s="630"/>
      <c r="V31" s="630"/>
      <c r="W31" s="630"/>
      <c r="X31" s="630"/>
      <c r="Y31" s="631"/>
      <c r="Z31" s="632">
        <v>0.1</v>
      </c>
      <c r="AA31" s="632"/>
      <c r="AB31" s="632"/>
      <c r="AC31" s="632"/>
      <c r="AD31" s="633" t="s">
        <v>242</v>
      </c>
      <c r="AE31" s="633"/>
      <c r="AF31" s="633"/>
      <c r="AG31" s="633"/>
      <c r="AH31" s="633"/>
      <c r="AI31" s="633"/>
      <c r="AJ31" s="633"/>
      <c r="AK31" s="633"/>
      <c r="AL31" s="634" t="s">
        <v>139</v>
      </c>
      <c r="AM31" s="635"/>
      <c r="AN31" s="635"/>
      <c r="AO31" s="636"/>
      <c r="AP31" s="689" t="s">
        <v>314</v>
      </c>
      <c r="AQ31" s="690"/>
      <c r="AR31" s="690"/>
      <c r="AS31" s="690"/>
      <c r="AT31" s="695" t="s">
        <v>315</v>
      </c>
      <c r="AU31" s="217"/>
      <c r="AV31" s="217"/>
      <c r="AW31" s="217"/>
      <c r="AX31" s="615" t="s">
        <v>191</v>
      </c>
      <c r="AY31" s="616"/>
      <c r="AZ31" s="616"/>
      <c r="BA31" s="616"/>
      <c r="BB31" s="616"/>
      <c r="BC31" s="616"/>
      <c r="BD31" s="616"/>
      <c r="BE31" s="616"/>
      <c r="BF31" s="617"/>
      <c r="BG31" s="688">
        <v>99.1</v>
      </c>
      <c r="BH31" s="684"/>
      <c r="BI31" s="684"/>
      <c r="BJ31" s="684"/>
      <c r="BK31" s="684"/>
      <c r="BL31" s="684"/>
      <c r="BM31" s="624">
        <v>96.2</v>
      </c>
      <c r="BN31" s="684"/>
      <c r="BO31" s="684"/>
      <c r="BP31" s="684"/>
      <c r="BQ31" s="685"/>
      <c r="BR31" s="688">
        <v>99.1</v>
      </c>
      <c r="BS31" s="684"/>
      <c r="BT31" s="684"/>
      <c r="BU31" s="684"/>
      <c r="BV31" s="684"/>
      <c r="BW31" s="684"/>
      <c r="BX31" s="624">
        <v>95.4</v>
      </c>
      <c r="BY31" s="684"/>
      <c r="BZ31" s="684"/>
      <c r="CA31" s="684"/>
      <c r="CB31" s="685"/>
      <c r="CD31" s="680"/>
      <c r="CE31" s="681"/>
      <c r="CF31" s="644" t="s">
        <v>316</v>
      </c>
      <c r="CG31" s="645"/>
      <c r="CH31" s="645"/>
      <c r="CI31" s="645"/>
      <c r="CJ31" s="645"/>
      <c r="CK31" s="645"/>
      <c r="CL31" s="645"/>
      <c r="CM31" s="645"/>
      <c r="CN31" s="645"/>
      <c r="CO31" s="645"/>
      <c r="CP31" s="645"/>
      <c r="CQ31" s="646"/>
      <c r="CR31" s="629">
        <v>26454</v>
      </c>
      <c r="CS31" s="663"/>
      <c r="CT31" s="663"/>
      <c r="CU31" s="663"/>
      <c r="CV31" s="663"/>
      <c r="CW31" s="663"/>
      <c r="CX31" s="663"/>
      <c r="CY31" s="664"/>
      <c r="CZ31" s="634">
        <v>0.2</v>
      </c>
      <c r="DA31" s="665"/>
      <c r="DB31" s="665"/>
      <c r="DC31" s="671"/>
      <c r="DD31" s="638">
        <v>26350</v>
      </c>
      <c r="DE31" s="663"/>
      <c r="DF31" s="663"/>
      <c r="DG31" s="663"/>
      <c r="DH31" s="663"/>
      <c r="DI31" s="663"/>
      <c r="DJ31" s="663"/>
      <c r="DK31" s="664"/>
      <c r="DL31" s="638">
        <v>26350</v>
      </c>
      <c r="DM31" s="663"/>
      <c r="DN31" s="663"/>
      <c r="DO31" s="663"/>
      <c r="DP31" s="663"/>
      <c r="DQ31" s="663"/>
      <c r="DR31" s="663"/>
      <c r="DS31" s="663"/>
      <c r="DT31" s="663"/>
      <c r="DU31" s="663"/>
      <c r="DV31" s="664"/>
      <c r="DW31" s="634">
        <v>0.3</v>
      </c>
      <c r="DX31" s="665"/>
      <c r="DY31" s="665"/>
      <c r="DZ31" s="665"/>
      <c r="EA31" s="665"/>
      <c r="EB31" s="665"/>
      <c r="EC31" s="666"/>
    </row>
    <row r="32" spans="2:133" ht="11.25" customHeight="1" x14ac:dyDescent="0.15">
      <c r="B32" s="626" t="s">
        <v>317</v>
      </c>
      <c r="C32" s="627"/>
      <c r="D32" s="627"/>
      <c r="E32" s="627"/>
      <c r="F32" s="627"/>
      <c r="G32" s="627"/>
      <c r="H32" s="627"/>
      <c r="I32" s="627"/>
      <c r="J32" s="627"/>
      <c r="K32" s="627"/>
      <c r="L32" s="627"/>
      <c r="M32" s="627"/>
      <c r="N32" s="627"/>
      <c r="O32" s="627"/>
      <c r="P32" s="627"/>
      <c r="Q32" s="628"/>
      <c r="R32" s="629">
        <v>3191683</v>
      </c>
      <c r="S32" s="630"/>
      <c r="T32" s="630"/>
      <c r="U32" s="630"/>
      <c r="V32" s="630"/>
      <c r="W32" s="630"/>
      <c r="X32" s="630"/>
      <c r="Y32" s="631"/>
      <c r="Z32" s="632">
        <v>18.399999999999999</v>
      </c>
      <c r="AA32" s="632"/>
      <c r="AB32" s="632"/>
      <c r="AC32" s="632"/>
      <c r="AD32" s="633" t="s">
        <v>139</v>
      </c>
      <c r="AE32" s="633"/>
      <c r="AF32" s="633"/>
      <c r="AG32" s="633"/>
      <c r="AH32" s="633"/>
      <c r="AI32" s="633"/>
      <c r="AJ32" s="633"/>
      <c r="AK32" s="633"/>
      <c r="AL32" s="634" t="s">
        <v>242</v>
      </c>
      <c r="AM32" s="635"/>
      <c r="AN32" s="635"/>
      <c r="AO32" s="636"/>
      <c r="AP32" s="691"/>
      <c r="AQ32" s="692"/>
      <c r="AR32" s="692"/>
      <c r="AS32" s="692"/>
      <c r="AT32" s="696"/>
      <c r="AU32" s="216" t="s">
        <v>318</v>
      </c>
      <c r="AV32" s="216"/>
      <c r="AW32" s="216"/>
      <c r="AX32" s="626" t="s">
        <v>319</v>
      </c>
      <c r="AY32" s="627"/>
      <c r="AZ32" s="627"/>
      <c r="BA32" s="627"/>
      <c r="BB32" s="627"/>
      <c r="BC32" s="627"/>
      <c r="BD32" s="627"/>
      <c r="BE32" s="627"/>
      <c r="BF32" s="628"/>
      <c r="BG32" s="698">
        <v>99.3</v>
      </c>
      <c r="BH32" s="663"/>
      <c r="BI32" s="663"/>
      <c r="BJ32" s="663"/>
      <c r="BK32" s="663"/>
      <c r="BL32" s="663"/>
      <c r="BM32" s="635">
        <v>97.7</v>
      </c>
      <c r="BN32" s="686"/>
      <c r="BO32" s="686"/>
      <c r="BP32" s="686"/>
      <c r="BQ32" s="687"/>
      <c r="BR32" s="698">
        <v>99.2</v>
      </c>
      <c r="BS32" s="663"/>
      <c r="BT32" s="663"/>
      <c r="BU32" s="663"/>
      <c r="BV32" s="663"/>
      <c r="BW32" s="663"/>
      <c r="BX32" s="635">
        <v>96.8</v>
      </c>
      <c r="BY32" s="686"/>
      <c r="BZ32" s="686"/>
      <c r="CA32" s="686"/>
      <c r="CB32" s="687"/>
      <c r="CD32" s="682"/>
      <c r="CE32" s="683"/>
      <c r="CF32" s="644" t="s">
        <v>320</v>
      </c>
      <c r="CG32" s="645"/>
      <c r="CH32" s="645"/>
      <c r="CI32" s="645"/>
      <c r="CJ32" s="645"/>
      <c r="CK32" s="645"/>
      <c r="CL32" s="645"/>
      <c r="CM32" s="645"/>
      <c r="CN32" s="645"/>
      <c r="CO32" s="645"/>
      <c r="CP32" s="645"/>
      <c r="CQ32" s="646"/>
      <c r="CR32" s="629">
        <v>570</v>
      </c>
      <c r="CS32" s="630"/>
      <c r="CT32" s="630"/>
      <c r="CU32" s="630"/>
      <c r="CV32" s="630"/>
      <c r="CW32" s="630"/>
      <c r="CX32" s="630"/>
      <c r="CY32" s="631"/>
      <c r="CZ32" s="634">
        <v>0</v>
      </c>
      <c r="DA32" s="665"/>
      <c r="DB32" s="665"/>
      <c r="DC32" s="671"/>
      <c r="DD32" s="638">
        <v>570</v>
      </c>
      <c r="DE32" s="630"/>
      <c r="DF32" s="630"/>
      <c r="DG32" s="630"/>
      <c r="DH32" s="630"/>
      <c r="DI32" s="630"/>
      <c r="DJ32" s="630"/>
      <c r="DK32" s="631"/>
      <c r="DL32" s="638">
        <v>570</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321</v>
      </c>
      <c r="C33" s="668"/>
      <c r="D33" s="668"/>
      <c r="E33" s="668"/>
      <c r="F33" s="668"/>
      <c r="G33" s="668"/>
      <c r="H33" s="668"/>
      <c r="I33" s="668"/>
      <c r="J33" s="668"/>
      <c r="K33" s="668"/>
      <c r="L33" s="668"/>
      <c r="M33" s="668"/>
      <c r="N33" s="668"/>
      <c r="O33" s="668"/>
      <c r="P33" s="668"/>
      <c r="Q33" s="669"/>
      <c r="R33" s="629">
        <v>8719</v>
      </c>
      <c r="S33" s="630"/>
      <c r="T33" s="630"/>
      <c r="U33" s="630"/>
      <c r="V33" s="630"/>
      <c r="W33" s="630"/>
      <c r="X33" s="630"/>
      <c r="Y33" s="631"/>
      <c r="Z33" s="632">
        <v>0.1</v>
      </c>
      <c r="AA33" s="632"/>
      <c r="AB33" s="632"/>
      <c r="AC33" s="632"/>
      <c r="AD33" s="633">
        <v>8719</v>
      </c>
      <c r="AE33" s="633"/>
      <c r="AF33" s="633"/>
      <c r="AG33" s="633"/>
      <c r="AH33" s="633"/>
      <c r="AI33" s="633"/>
      <c r="AJ33" s="633"/>
      <c r="AK33" s="633"/>
      <c r="AL33" s="634">
        <v>0.1</v>
      </c>
      <c r="AM33" s="635"/>
      <c r="AN33" s="635"/>
      <c r="AO33" s="636"/>
      <c r="AP33" s="693"/>
      <c r="AQ33" s="694"/>
      <c r="AR33" s="694"/>
      <c r="AS33" s="694"/>
      <c r="AT33" s="697"/>
      <c r="AU33" s="218"/>
      <c r="AV33" s="218"/>
      <c r="AW33" s="218"/>
      <c r="AX33" s="673" t="s">
        <v>322</v>
      </c>
      <c r="AY33" s="674"/>
      <c r="AZ33" s="674"/>
      <c r="BA33" s="674"/>
      <c r="BB33" s="674"/>
      <c r="BC33" s="674"/>
      <c r="BD33" s="674"/>
      <c r="BE33" s="674"/>
      <c r="BF33" s="675"/>
      <c r="BG33" s="699">
        <v>98.9</v>
      </c>
      <c r="BH33" s="700"/>
      <c r="BI33" s="700"/>
      <c r="BJ33" s="700"/>
      <c r="BK33" s="700"/>
      <c r="BL33" s="700"/>
      <c r="BM33" s="701">
        <v>94.8</v>
      </c>
      <c r="BN33" s="700"/>
      <c r="BO33" s="700"/>
      <c r="BP33" s="700"/>
      <c r="BQ33" s="702"/>
      <c r="BR33" s="699">
        <v>98.9</v>
      </c>
      <c r="BS33" s="700"/>
      <c r="BT33" s="700"/>
      <c r="BU33" s="700"/>
      <c r="BV33" s="700"/>
      <c r="BW33" s="700"/>
      <c r="BX33" s="701">
        <v>93.7</v>
      </c>
      <c r="BY33" s="700"/>
      <c r="BZ33" s="700"/>
      <c r="CA33" s="700"/>
      <c r="CB33" s="702"/>
      <c r="CD33" s="644" t="s">
        <v>323</v>
      </c>
      <c r="CE33" s="645"/>
      <c r="CF33" s="645"/>
      <c r="CG33" s="645"/>
      <c r="CH33" s="645"/>
      <c r="CI33" s="645"/>
      <c r="CJ33" s="645"/>
      <c r="CK33" s="645"/>
      <c r="CL33" s="645"/>
      <c r="CM33" s="645"/>
      <c r="CN33" s="645"/>
      <c r="CO33" s="645"/>
      <c r="CP33" s="645"/>
      <c r="CQ33" s="646"/>
      <c r="CR33" s="629">
        <v>5731431</v>
      </c>
      <c r="CS33" s="663"/>
      <c r="CT33" s="663"/>
      <c r="CU33" s="663"/>
      <c r="CV33" s="663"/>
      <c r="CW33" s="663"/>
      <c r="CX33" s="663"/>
      <c r="CY33" s="664"/>
      <c r="CZ33" s="634">
        <v>36</v>
      </c>
      <c r="DA33" s="665"/>
      <c r="DB33" s="665"/>
      <c r="DC33" s="671"/>
      <c r="DD33" s="638">
        <v>3951557</v>
      </c>
      <c r="DE33" s="663"/>
      <c r="DF33" s="663"/>
      <c r="DG33" s="663"/>
      <c r="DH33" s="663"/>
      <c r="DI33" s="663"/>
      <c r="DJ33" s="663"/>
      <c r="DK33" s="664"/>
      <c r="DL33" s="638">
        <v>2922187</v>
      </c>
      <c r="DM33" s="663"/>
      <c r="DN33" s="663"/>
      <c r="DO33" s="663"/>
      <c r="DP33" s="663"/>
      <c r="DQ33" s="663"/>
      <c r="DR33" s="663"/>
      <c r="DS33" s="663"/>
      <c r="DT33" s="663"/>
      <c r="DU33" s="663"/>
      <c r="DV33" s="664"/>
      <c r="DW33" s="634">
        <v>37.4</v>
      </c>
      <c r="DX33" s="665"/>
      <c r="DY33" s="665"/>
      <c r="DZ33" s="665"/>
      <c r="EA33" s="665"/>
      <c r="EB33" s="665"/>
      <c r="EC33" s="666"/>
    </row>
    <row r="34" spans="2:133" ht="11.25" customHeight="1" x14ac:dyDescent="0.15">
      <c r="B34" s="626" t="s">
        <v>324</v>
      </c>
      <c r="C34" s="627"/>
      <c r="D34" s="627"/>
      <c r="E34" s="627"/>
      <c r="F34" s="627"/>
      <c r="G34" s="627"/>
      <c r="H34" s="627"/>
      <c r="I34" s="627"/>
      <c r="J34" s="627"/>
      <c r="K34" s="627"/>
      <c r="L34" s="627"/>
      <c r="M34" s="627"/>
      <c r="N34" s="627"/>
      <c r="O34" s="627"/>
      <c r="P34" s="627"/>
      <c r="Q34" s="628"/>
      <c r="R34" s="629">
        <v>3226225</v>
      </c>
      <c r="S34" s="630"/>
      <c r="T34" s="630"/>
      <c r="U34" s="630"/>
      <c r="V34" s="630"/>
      <c r="W34" s="630"/>
      <c r="X34" s="630"/>
      <c r="Y34" s="631"/>
      <c r="Z34" s="632">
        <v>18.600000000000001</v>
      </c>
      <c r="AA34" s="632"/>
      <c r="AB34" s="632"/>
      <c r="AC34" s="632"/>
      <c r="AD34" s="633" t="s">
        <v>139</v>
      </c>
      <c r="AE34" s="633"/>
      <c r="AF34" s="633"/>
      <c r="AG34" s="633"/>
      <c r="AH34" s="633"/>
      <c r="AI34" s="633"/>
      <c r="AJ34" s="633"/>
      <c r="AK34" s="633"/>
      <c r="AL34" s="634" t="s">
        <v>139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325</v>
      </c>
      <c r="CE34" s="645"/>
      <c r="CF34" s="645"/>
      <c r="CG34" s="645"/>
      <c r="CH34" s="645"/>
      <c r="CI34" s="645"/>
      <c r="CJ34" s="645"/>
      <c r="CK34" s="645"/>
      <c r="CL34" s="645"/>
      <c r="CM34" s="645"/>
      <c r="CN34" s="645"/>
      <c r="CO34" s="645"/>
      <c r="CP34" s="645"/>
      <c r="CQ34" s="646"/>
      <c r="CR34" s="629">
        <v>2334944</v>
      </c>
      <c r="CS34" s="630"/>
      <c r="CT34" s="630"/>
      <c r="CU34" s="630"/>
      <c r="CV34" s="630"/>
      <c r="CW34" s="630"/>
      <c r="CX34" s="630"/>
      <c r="CY34" s="631"/>
      <c r="CZ34" s="634">
        <v>14.6</v>
      </c>
      <c r="DA34" s="665"/>
      <c r="DB34" s="665"/>
      <c r="DC34" s="671"/>
      <c r="DD34" s="638">
        <v>1353257</v>
      </c>
      <c r="DE34" s="630"/>
      <c r="DF34" s="630"/>
      <c r="DG34" s="630"/>
      <c r="DH34" s="630"/>
      <c r="DI34" s="630"/>
      <c r="DJ34" s="630"/>
      <c r="DK34" s="631"/>
      <c r="DL34" s="638">
        <v>1103341</v>
      </c>
      <c r="DM34" s="630"/>
      <c r="DN34" s="630"/>
      <c r="DO34" s="630"/>
      <c r="DP34" s="630"/>
      <c r="DQ34" s="630"/>
      <c r="DR34" s="630"/>
      <c r="DS34" s="630"/>
      <c r="DT34" s="630"/>
      <c r="DU34" s="630"/>
      <c r="DV34" s="631"/>
      <c r="DW34" s="634">
        <v>14.1</v>
      </c>
      <c r="DX34" s="665"/>
      <c r="DY34" s="665"/>
      <c r="DZ34" s="665"/>
      <c r="EA34" s="665"/>
      <c r="EB34" s="665"/>
      <c r="EC34" s="666"/>
    </row>
    <row r="35" spans="2:133" ht="11.25" customHeight="1" x14ac:dyDescent="0.15">
      <c r="B35" s="626" t="s">
        <v>326</v>
      </c>
      <c r="C35" s="627"/>
      <c r="D35" s="627"/>
      <c r="E35" s="627"/>
      <c r="F35" s="627"/>
      <c r="G35" s="627"/>
      <c r="H35" s="627"/>
      <c r="I35" s="627"/>
      <c r="J35" s="627"/>
      <c r="K35" s="627"/>
      <c r="L35" s="627"/>
      <c r="M35" s="627"/>
      <c r="N35" s="627"/>
      <c r="O35" s="627"/>
      <c r="P35" s="627"/>
      <c r="Q35" s="628"/>
      <c r="R35" s="629">
        <v>29164</v>
      </c>
      <c r="S35" s="630"/>
      <c r="T35" s="630"/>
      <c r="U35" s="630"/>
      <c r="V35" s="630"/>
      <c r="W35" s="630"/>
      <c r="X35" s="630"/>
      <c r="Y35" s="631"/>
      <c r="Z35" s="632">
        <v>0.2</v>
      </c>
      <c r="AA35" s="632"/>
      <c r="AB35" s="632"/>
      <c r="AC35" s="632"/>
      <c r="AD35" s="633" t="s">
        <v>242</v>
      </c>
      <c r="AE35" s="633"/>
      <c r="AF35" s="633"/>
      <c r="AG35" s="633"/>
      <c r="AH35" s="633"/>
      <c r="AI35" s="633"/>
      <c r="AJ35" s="633"/>
      <c r="AK35" s="633"/>
      <c r="AL35" s="634" t="s">
        <v>139</v>
      </c>
      <c r="AM35" s="635"/>
      <c r="AN35" s="635"/>
      <c r="AO35" s="636"/>
      <c r="AP35" s="221"/>
      <c r="AQ35" s="608" t="s">
        <v>327</v>
      </c>
      <c r="AR35" s="609"/>
      <c r="AS35" s="609"/>
      <c r="AT35" s="609"/>
      <c r="AU35" s="609"/>
      <c r="AV35" s="609"/>
      <c r="AW35" s="609"/>
      <c r="AX35" s="609"/>
      <c r="AY35" s="609"/>
      <c r="AZ35" s="609"/>
      <c r="BA35" s="609"/>
      <c r="BB35" s="609"/>
      <c r="BC35" s="609"/>
      <c r="BD35" s="609"/>
      <c r="BE35" s="609"/>
      <c r="BF35" s="610"/>
      <c r="BG35" s="608" t="s">
        <v>328</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329</v>
      </c>
      <c r="CE35" s="645"/>
      <c r="CF35" s="645"/>
      <c r="CG35" s="645"/>
      <c r="CH35" s="645"/>
      <c r="CI35" s="645"/>
      <c r="CJ35" s="645"/>
      <c r="CK35" s="645"/>
      <c r="CL35" s="645"/>
      <c r="CM35" s="645"/>
      <c r="CN35" s="645"/>
      <c r="CO35" s="645"/>
      <c r="CP35" s="645"/>
      <c r="CQ35" s="646"/>
      <c r="CR35" s="629">
        <v>69245</v>
      </c>
      <c r="CS35" s="663"/>
      <c r="CT35" s="663"/>
      <c r="CU35" s="663"/>
      <c r="CV35" s="663"/>
      <c r="CW35" s="663"/>
      <c r="CX35" s="663"/>
      <c r="CY35" s="664"/>
      <c r="CZ35" s="634">
        <v>0.4</v>
      </c>
      <c r="DA35" s="665"/>
      <c r="DB35" s="665"/>
      <c r="DC35" s="671"/>
      <c r="DD35" s="638">
        <v>61348</v>
      </c>
      <c r="DE35" s="663"/>
      <c r="DF35" s="663"/>
      <c r="DG35" s="663"/>
      <c r="DH35" s="663"/>
      <c r="DI35" s="663"/>
      <c r="DJ35" s="663"/>
      <c r="DK35" s="664"/>
      <c r="DL35" s="638">
        <v>41534</v>
      </c>
      <c r="DM35" s="663"/>
      <c r="DN35" s="663"/>
      <c r="DO35" s="663"/>
      <c r="DP35" s="663"/>
      <c r="DQ35" s="663"/>
      <c r="DR35" s="663"/>
      <c r="DS35" s="663"/>
      <c r="DT35" s="663"/>
      <c r="DU35" s="663"/>
      <c r="DV35" s="664"/>
      <c r="DW35" s="634">
        <v>0.5</v>
      </c>
      <c r="DX35" s="665"/>
      <c r="DY35" s="665"/>
      <c r="DZ35" s="665"/>
      <c r="EA35" s="665"/>
      <c r="EB35" s="665"/>
      <c r="EC35" s="666"/>
    </row>
    <row r="36" spans="2:133" ht="11.25" customHeight="1" x14ac:dyDescent="0.15">
      <c r="B36" s="626" t="s">
        <v>330</v>
      </c>
      <c r="C36" s="627"/>
      <c r="D36" s="627"/>
      <c r="E36" s="627"/>
      <c r="F36" s="627"/>
      <c r="G36" s="627"/>
      <c r="H36" s="627"/>
      <c r="I36" s="627"/>
      <c r="J36" s="627"/>
      <c r="K36" s="627"/>
      <c r="L36" s="627"/>
      <c r="M36" s="627"/>
      <c r="N36" s="627"/>
      <c r="O36" s="627"/>
      <c r="P36" s="627"/>
      <c r="Q36" s="628"/>
      <c r="R36" s="629">
        <v>242054</v>
      </c>
      <c r="S36" s="630"/>
      <c r="T36" s="630"/>
      <c r="U36" s="630"/>
      <c r="V36" s="630"/>
      <c r="W36" s="630"/>
      <c r="X36" s="630"/>
      <c r="Y36" s="631"/>
      <c r="Z36" s="632">
        <v>1.4</v>
      </c>
      <c r="AA36" s="632"/>
      <c r="AB36" s="632"/>
      <c r="AC36" s="632"/>
      <c r="AD36" s="633" t="s">
        <v>139</v>
      </c>
      <c r="AE36" s="633"/>
      <c r="AF36" s="633"/>
      <c r="AG36" s="633"/>
      <c r="AH36" s="633"/>
      <c r="AI36" s="633"/>
      <c r="AJ36" s="633"/>
      <c r="AK36" s="633"/>
      <c r="AL36" s="634" t="s">
        <v>139</v>
      </c>
      <c r="AM36" s="635"/>
      <c r="AN36" s="635"/>
      <c r="AO36" s="636"/>
      <c r="AP36" s="221"/>
      <c r="AQ36" s="703" t="s">
        <v>331</v>
      </c>
      <c r="AR36" s="704"/>
      <c r="AS36" s="704"/>
      <c r="AT36" s="704"/>
      <c r="AU36" s="704"/>
      <c r="AV36" s="704"/>
      <c r="AW36" s="704"/>
      <c r="AX36" s="704"/>
      <c r="AY36" s="705"/>
      <c r="AZ36" s="618">
        <v>1668710</v>
      </c>
      <c r="BA36" s="619"/>
      <c r="BB36" s="619"/>
      <c r="BC36" s="619"/>
      <c r="BD36" s="619"/>
      <c r="BE36" s="619"/>
      <c r="BF36" s="706"/>
      <c r="BG36" s="640" t="s">
        <v>332</v>
      </c>
      <c r="BH36" s="641"/>
      <c r="BI36" s="641"/>
      <c r="BJ36" s="641"/>
      <c r="BK36" s="641"/>
      <c r="BL36" s="641"/>
      <c r="BM36" s="641"/>
      <c r="BN36" s="641"/>
      <c r="BO36" s="641"/>
      <c r="BP36" s="641"/>
      <c r="BQ36" s="641"/>
      <c r="BR36" s="641"/>
      <c r="BS36" s="641"/>
      <c r="BT36" s="641"/>
      <c r="BU36" s="642"/>
      <c r="BV36" s="618">
        <v>69565</v>
      </c>
      <c r="BW36" s="619"/>
      <c r="BX36" s="619"/>
      <c r="BY36" s="619"/>
      <c r="BZ36" s="619"/>
      <c r="CA36" s="619"/>
      <c r="CB36" s="706"/>
      <c r="CD36" s="644" t="s">
        <v>333</v>
      </c>
      <c r="CE36" s="645"/>
      <c r="CF36" s="645"/>
      <c r="CG36" s="645"/>
      <c r="CH36" s="645"/>
      <c r="CI36" s="645"/>
      <c r="CJ36" s="645"/>
      <c r="CK36" s="645"/>
      <c r="CL36" s="645"/>
      <c r="CM36" s="645"/>
      <c r="CN36" s="645"/>
      <c r="CO36" s="645"/>
      <c r="CP36" s="645"/>
      <c r="CQ36" s="646"/>
      <c r="CR36" s="629">
        <v>1973620</v>
      </c>
      <c r="CS36" s="630"/>
      <c r="CT36" s="630"/>
      <c r="CU36" s="630"/>
      <c r="CV36" s="630"/>
      <c r="CW36" s="630"/>
      <c r="CX36" s="630"/>
      <c r="CY36" s="631"/>
      <c r="CZ36" s="634">
        <v>12.4</v>
      </c>
      <c r="DA36" s="665"/>
      <c r="DB36" s="665"/>
      <c r="DC36" s="671"/>
      <c r="DD36" s="638">
        <v>1400861</v>
      </c>
      <c r="DE36" s="630"/>
      <c r="DF36" s="630"/>
      <c r="DG36" s="630"/>
      <c r="DH36" s="630"/>
      <c r="DI36" s="630"/>
      <c r="DJ36" s="630"/>
      <c r="DK36" s="631"/>
      <c r="DL36" s="638">
        <v>943185</v>
      </c>
      <c r="DM36" s="630"/>
      <c r="DN36" s="630"/>
      <c r="DO36" s="630"/>
      <c r="DP36" s="630"/>
      <c r="DQ36" s="630"/>
      <c r="DR36" s="630"/>
      <c r="DS36" s="630"/>
      <c r="DT36" s="630"/>
      <c r="DU36" s="630"/>
      <c r="DV36" s="631"/>
      <c r="DW36" s="634">
        <v>12.1</v>
      </c>
      <c r="DX36" s="665"/>
      <c r="DY36" s="665"/>
      <c r="DZ36" s="665"/>
      <c r="EA36" s="665"/>
      <c r="EB36" s="665"/>
      <c r="EC36" s="666"/>
    </row>
    <row r="37" spans="2:133" ht="11.25" customHeight="1" x14ac:dyDescent="0.15">
      <c r="B37" s="626" t="s">
        <v>334</v>
      </c>
      <c r="C37" s="627"/>
      <c r="D37" s="627"/>
      <c r="E37" s="627"/>
      <c r="F37" s="627"/>
      <c r="G37" s="627"/>
      <c r="H37" s="627"/>
      <c r="I37" s="627"/>
      <c r="J37" s="627"/>
      <c r="K37" s="627"/>
      <c r="L37" s="627"/>
      <c r="M37" s="627"/>
      <c r="N37" s="627"/>
      <c r="O37" s="627"/>
      <c r="P37" s="627"/>
      <c r="Q37" s="628"/>
      <c r="R37" s="629">
        <v>282779</v>
      </c>
      <c r="S37" s="630"/>
      <c r="T37" s="630"/>
      <c r="U37" s="630"/>
      <c r="V37" s="630"/>
      <c r="W37" s="630"/>
      <c r="X37" s="630"/>
      <c r="Y37" s="631"/>
      <c r="Z37" s="632">
        <v>1.6</v>
      </c>
      <c r="AA37" s="632"/>
      <c r="AB37" s="632"/>
      <c r="AC37" s="632"/>
      <c r="AD37" s="633" t="s">
        <v>242</v>
      </c>
      <c r="AE37" s="633"/>
      <c r="AF37" s="633"/>
      <c r="AG37" s="633"/>
      <c r="AH37" s="633"/>
      <c r="AI37" s="633"/>
      <c r="AJ37" s="633"/>
      <c r="AK37" s="633"/>
      <c r="AL37" s="634" t="s">
        <v>242</v>
      </c>
      <c r="AM37" s="635"/>
      <c r="AN37" s="635"/>
      <c r="AO37" s="636"/>
      <c r="AQ37" s="707" t="s">
        <v>335</v>
      </c>
      <c r="AR37" s="708"/>
      <c r="AS37" s="708"/>
      <c r="AT37" s="708"/>
      <c r="AU37" s="708"/>
      <c r="AV37" s="708"/>
      <c r="AW37" s="708"/>
      <c r="AX37" s="708"/>
      <c r="AY37" s="709"/>
      <c r="AZ37" s="629">
        <v>244680</v>
      </c>
      <c r="BA37" s="630"/>
      <c r="BB37" s="630"/>
      <c r="BC37" s="630"/>
      <c r="BD37" s="663"/>
      <c r="BE37" s="663"/>
      <c r="BF37" s="687"/>
      <c r="BG37" s="644" t="s">
        <v>336</v>
      </c>
      <c r="BH37" s="645"/>
      <c r="BI37" s="645"/>
      <c r="BJ37" s="645"/>
      <c r="BK37" s="645"/>
      <c r="BL37" s="645"/>
      <c r="BM37" s="645"/>
      <c r="BN37" s="645"/>
      <c r="BO37" s="645"/>
      <c r="BP37" s="645"/>
      <c r="BQ37" s="645"/>
      <c r="BR37" s="645"/>
      <c r="BS37" s="645"/>
      <c r="BT37" s="645"/>
      <c r="BU37" s="646"/>
      <c r="BV37" s="629">
        <v>39719</v>
      </c>
      <c r="BW37" s="630"/>
      <c r="BX37" s="630"/>
      <c r="BY37" s="630"/>
      <c r="BZ37" s="630"/>
      <c r="CA37" s="630"/>
      <c r="CB37" s="639"/>
      <c r="CD37" s="644" t="s">
        <v>337</v>
      </c>
      <c r="CE37" s="645"/>
      <c r="CF37" s="645"/>
      <c r="CG37" s="645"/>
      <c r="CH37" s="645"/>
      <c r="CI37" s="645"/>
      <c r="CJ37" s="645"/>
      <c r="CK37" s="645"/>
      <c r="CL37" s="645"/>
      <c r="CM37" s="645"/>
      <c r="CN37" s="645"/>
      <c r="CO37" s="645"/>
      <c r="CP37" s="645"/>
      <c r="CQ37" s="646"/>
      <c r="CR37" s="629">
        <v>274700</v>
      </c>
      <c r="CS37" s="663"/>
      <c r="CT37" s="663"/>
      <c r="CU37" s="663"/>
      <c r="CV37" s="663"/>
      <c r="CW37" s="663"/>
      <c r="CX37" s="663"/>
      <c r="CY37" s="664"/>
      <c r="CZ37" s="634">
        <v>1.7</v>
      </c>
      <c r="DA37" s="665"/>
      <c r="DB37" s="665"/>
      <c r="DC37" s="671"/>
      <c r="DD37" s="638">
        <v>274700</v>
      </c>
      <c r="DE37" s="663"/>
      <c r="DF37" s="663"/>
      <c r="DG37" s="663"/>
      <c r="DH37" s="663"/>
      <c r="DI37" s="663"/>
      <c r="DJ37" s="663"/>
      <c r="DK37" s="664"/>
      <c r="DL37" s="638">
        <v>250910</v>
      </c>
      <c r="DM37" s="663"/>
      <c r="DN37" s="663"/>
      <c r="DO37" s="663"/>
      <c r="DP37" s="663"/>
      <c r="DQ37" s="663"/>
      <c r="DR37" s="663"/>
      <c r="DS37" s="663"/>
      <c r="DT37" s="663"/>
      <c r="DU37" s="663"/>
      <c r="DV37" s="664"/>
      <c r="DW37" s="634">
        <v>3.2</v>
      </c>
      <c r="DX37" s="665"/>
      <c r="DY37" s="665"/>
      <c r="DZ37" s="665"/>
      <c r="EA37" s="665"/>
      <c r="EB37" s="665"/>
      <c r="EC37" s="666"/>
    </row>
    <row r="38" spans="2:133" ht="11.25" customHeight="1" x14ac:dyDescent="0.15">
      <c r="B38" s="626" t="s">
        <v>338</v>
      </c>
      <c r="C38" s="627"/>
      <c r="D38" s="627"/>
      <c r="E38" s="627"/>
      <c r="F38" s="627"/>
      <c r="G38" s="627"/>
      <c r="H38" s="627"/>
      <c r="I38" s="627"/>
      <c r="J38" s="627"/>
      <c r="K38" s="627"/>
      <c r="L38" s="627"/>
      <c r="M38" s="627"/>
      <c r="N38" s="627"/>
      <c r="O38" s="627"/>
      <c r="P38" s="627"/>
      <c r="Q38" s="628"/>
      <c r="R38" s="629">
        <v>573544</v>
      </c>
      <c r="S38" s="630"/>
      <c r="T38" s="630"/>
      <c r="U38" s="630"/>
      <c r="V38" s="630"/>
      <c r="W38" s="630"/>
      <c r="X38" s="630"/>
      <c r="Y38" s="631"/>
      <c r="Z38" s="632">
        <v>3.3</v>
      </c>
      <c r="AA38" s="632"/>
      <c r="AB38" s="632"/>
      <c r="AC38" s="632"/>
      <c r="AD38" s="633" t="s">
        <v>242</v>
      </c>
      <c r="AE38" s="633"/>
      <c r="AF38" s="633"/>
      <c r="AG38" s="633"/>
      <c r="AH38" s="633"/>
      <c r="AI38" s="633"/>
      <c r="AJ38" s="633"/>
      <c r="AK38" s="633"/>
      <c r="AL38" s="634" t="s">
        <v>242</v>
      </c>
      <c r="AM38" s="635"/>
      <c r="AN38" s="635"/>
      <c r="AO38" s="636"/>
      <c r="AQ38" s="707" t="s">
        <v>339</v>
      </c>
      <c r="AR38" s="708"/>
      <c r="AS38" s="708"/>
      <c r="AT38" s="708"/>
      <c r="AU38" s="708"/>
      <c r="AV38" s="708"/>
      <c r="AW38" s="708"/>
      <c r="AX38" s="708"/>
      <c r="AY38" s="709"/>
      <c r="AZ38" s="629">
        <v>235623</v>
      </c>
      <c r="BA38" s="630"/>
      <c r="BB38" s="630"/>
      <c r="BC38" s="630"/>
      <c r="BD38" s="663"/>
      <c r="BE38" s="663"/>
      <c r="BF38" s="687"/>
      <c r="BG38" s="644" t="s">
        <v>340</v>
      </c>
      <c r="BH38" s="645"/>
      <c r="BI38" s="645"/>
      <c r="BJ38" s="645"/>
      <c r="BK38" s="645"/>
      <c r="BL38" s="645"/>
      <c r="BM38" s="645"/>
      <c r="BN38" s="645"/>
      <c r="BO38" s="645"/>
      <c r="BP38" s="645"/>
      <c r="BQ38" s="645"/>
      <c r="BR38" s="645"/>
      <c r="BS38" s="645"/>
      <c r="BT38" s="645"/>
      <c r="BU38" s="646"/>
      <c r="BV38" s="629">
        <v>2648</v>
      </c>
      <c r="BW38" s="630"/>
      <c r="BX38" s="630"/>
      <c r="BY38" s="630"/>
      <c r="BZ38" s="630"/>
      <c r="CA38" s="630"/>
      <c r="CB38" s="639"/>
      <c r="CD38" s="644" t="s">
        <v>341</v>
      </c>
      <c r="CE38" s="645"/>
      <c r="CF38" s="645"/>
      <c r="CG38" s="645"/>
      <c r="CH38" s="645"/>
      <c r="CI38" s="645"/>
      <c r="CJ38" s="645"/>
      <c r="CK38" s="645"/>
      <c r="CL38" s="645"/>
      <c r="CM38" s="645"/>
      <c r="CN38" s="645"/>
      <c r="CO38" s="645"/>
      <c r="CP38" s="645"/>
      <c r="CQ38" s="646"/>
      <c r="CR38" s="629">
        <v>1188407</v>
      </c>
      <c r="CS38" s="630"/>
      <c r="CT38" s="630"/>
      <c r="CU38" s="630"/>
      <c r="CV38" s="630"/>
      <c r="CW38" s="630"/>
      <c r="CX38" s="630"/>
      <c r="CY38" s="631"/>
      <c r="CZ38" s="634">
        <v>7.5</v>
      </c>
      <c r="DA38" s="665"/>
      <c r="DB38" s="665"/>
      <c r="DC38" s="671"/>
      <c r="DD38" s="638">
        <v>971908</v>
      </c>
      <c r="DE38" s="630"/>
      <c r="DF38" s="630"/>
      <c r="DG38" s="630"/>
      <c r="DH38" s="630"/>
      <c r="DI38" s="630"/>
      <c r="DJ38" s="630"/>
      <c r="DK38" s="631"/>
      <c r="DL38" s="638">
        <v>834127</v>
      </c>
      <c r="DM38" s="630"/>
      <c r="DN38" s="630"/>
      <c r="DO38" s="630"/>
      <c r="DP38" s="630"/>
      <c r="DQ38" s="630"/>
      <c r="DR38" s="630"/>
      <c r="DS38" s="630"/>
      <c r="DT38" s="630"/>
      <c r="DU38" s="630"/>
      <c r="DV38" s="631"/>
      <c r="DW38" s="634">
        <v>10.7</v>
      </c>
      <c r="DX38" s="665"/>
      <c r="DY38" s="665"/>
      <c r="DZ38" s="665"/>
      <c r="EA38" s="665"/>
      <c r="EB38" s="665"/>
      <c r="EC38" s="666"/>
    </row>
    <row r="39" spans="2:133" ht="11.25" customHeight="1" x14ac:dyDescent="0.15">
      <c r="B39" s="626" t="s">
        <v>342</v>
      </c>
      <c r="C39" s="627"/>
      <c r="D39" s="627"/>
      <c r="E39" s="627"/>
      <c r="F39" s="627"/>
      <c r="G39" s="627"/>
      <c r="H39" s="627"/>
      <c r="I39" s="627"/>
      <c r="J39" s="627"/>
      <c r="K39" s="627"/>
      <c r="L39" s="627"/>
      <c r="M39" s="627"/>
      <c r="N39" s="627"/>
      <c r="O39" s="627"/>
      <c r="P39" s="627"/>
      <c r="Q39" s="628"/>
      <c r="R39" s="629">
        <v>262469</v>
      </c>
      <c r="S39" s="630"/>
      <c r="T39" s="630"/>
      <c r="U39" s="630"/>
      <c r="V39" s="630"/>
      <c r="W39" s="630"/>
      <c r="X39" s="630"/>
      <c r="Y39" s="631"/>
      <c r="Z39" s="632">
        <v>1.5</v>
      </c>
      <c r="AA39" s="632"/>
      <c r="AB39" s="632"/>
      <c r="AC39" s="632"/>
      <c r="AD39" s="633">
        <v>16</v>
      </c>
      <c r="AE39" s="633"/>
      <c r="AF39" s="633"/>
      <c r="AG39" s="633"/>
      <c r="AH39" s="633"/>
      <c r="AI39" s="633"/>
      <c r="AJ39" s="633"/>
      <c r="AK39" s="633"/>
      <c r="AL39" s="634">
        <v>0</v>
      </c>
      <c r="AM39" s="635"/>
      <c r="AN39" s="635"/>
      <c r="AO39" s="636"/>
      <c r="AQ39" s="707" t="s">
        <v>343</v>
      </c>
      <c r="AR39" s="708"/>
      <c r="AS39" s="708"/>
      <c r="AT39" s="708"/>
      <c r="AU39" s="708"/>
      <c r="AV39" s="708"/>
      <c r="AW39" s="708"/>
      <c r="AX39" s="708"/>
      <c r="AY39" s="709"/>
      <c r="AZ39" s="629">
        <v>102884</v>
      </c>
      <c r="BA39" s="630"/>
      <c r="BB39" s="630"/>
      <c r="BC39" s="630"/>
      <c r="BD39" s="663"/>
      <c r="BE39" s="663"/>
      <c r="BF39" s="687"/>
      <c r="BG39" s="644" t="s">
        <v>344</v>
      </c>
      <c r="BH39" s="645"/>
      <c r="BI39" s="645"/>
      <c r="BJ39" s="645"/>
      <c r="BK39" s="645"/>
      <c r="BL39" s="645"/>
      <c r="BM39" s="645"/>
      <c r="BN39" s="645"/>
      <c r="BO39" s="645"/>
      <c r="BP39" s="645"/>
      <c r="BQ39" s="645"/>
      <c r="BR39" s="645"/>
      <c r="BS39" s="645"/>
      <c r="BT39" s="645"/>
      <c r="BU39" s="646"/>
      <c r="BV39" s="629">
        <v>4395</v>
      </c>
      <c r="BW39" s="630"/>
      <c r="BX39" s="630"/>
      <c r="BY39" s="630"/>
      <c r="BZ39" s="630"/>
      <c r="CA39" s="630"/>
      <c r="CB39" s="639"/>
      <c r="CD39" s="644" t="s">
        <v>345</v>
      </c>
      <c r="CE39" s="645"/>
      <c r="CF39" s="645"/>
      <c r="CG39" s="645"/>
      <c r="CH39" s="645"/>
      <c r="CI39" s="645"/>
      <c r="CJ39" s="645"/>
      <c r="CK39" s="645"/>
      <c r="CL39" s="645"/>
      <c r="CM39" s="645"/>
      <c r="CN39" s="645"/>
      <c r="CO39" s="645"/>
      <c r="CP39" s="645"/>
      <c r="CQ39" s="646"/>
      <c r="CR39" s="629">
        <v>164590</v>
      </c>
      <c r="CS39" s="663"/>
      <c r="CT39" s="663"/>
      <c r="CU39" s="663"/>
      <c r="CV39" s="663"/>
      <c r="CW39" s="663"/>
      <c r="CX39" s="663"/>
      <c r="CY39" s="664"/>
      <c r="CZ39" s="634">
        <v>1</v>
      </c>
      <c r="DA39" s="665"/>
      <c r="DB39" s="665"/>
      <c r="DC39" s="671"/>
      <c r="DD39" s="638">
        <v>164183</v>
      </c>
      <c r="DE39" s="663"/>
      <c r="DF39" s="663"/>
      <c r="DG39" s="663"/>
      <c r="DH39" s="663"/>
      <c r="DI39" s="663"/>
      <c r="DJ39" s="663"/>
      <c r="DK39" s="664"/>
      <c r="DL39" s="638" t="s">
        <v>242</v>
      </c>
      <c r="DM39" s="663"/>
      <c r="DN39" s="663"/>
      <c r="DO39" s="663"/>
      <c r="DP39" s="663"/>
      <c r="DQ39" s="663"/>
      <c r="DR39" s="663"/>
      <c r="DS39" s="663"/>
      <c r="DT39" s="663"/>
      <c r="DU39" s="663"/>
      <c r="DV39" s="664"/>
      <c r="DW39" s="634" t="s">
        <v>242</v>
      </c>
      <c r="DX39" s="665"/>
      <c r="DY39" s="665"/>
      <c r="DZ39" s="665"/>
      <c r="EA39" s="665"/>
      <c r="EB39" s="665"/>
      <c r="EC39" s="666"/>
    </row>
    <row r="40" spans="2:133" ht="11.25" customHeight="1" x14ac:dyDescent="0.15">
      <c r="B40" s="626" t="s">
        <v>346</v>
      </c>
      <c r="C40" s="627"/>
      <c r="D40" s="627"/>
      <c r="E40" s="627"/>
      <c r="F40" s="627"/>
      <c r="G40" s="627"/>
      <c r="H40" s="627"/>
      <c r="I40" s="627"/>
      <c r="J40" s="627"/>
      <c r="K40" s="627"/>
      <c r="L40" s="627"/>
      <c r="M40" s="627"/>
      <c r="N40" s="627"/>
      <c r="O40" s="627"/>
      <c r="P40" s="627"/>
      <c r="Q40" s="628"/>
      <c r="R40" s="629">
        <v>1201945</v>
      </c>
      <c r="S40" s="630"/>
      <c r="T40" s="630"/>
      <c r="U40" s="630"/>
      <c r="V40" s="630"/>
      <c r="W40" s="630"/>
      <c r="X40" s="630"/>
      <c r="Y40" s="631"/>
      <c r="Z40" s="632">
        <v>6.9</v>
      </c>
      <c r="AA40" s="632"/>
      <c r="AB40" s="632"/>
      <c r="AC40" s="632"/>
      <c r="AD40" s="633" t="s">
        <v>139</v>
      </c>
      <c r="AE40" s="633"/>
      <c r="AF40" s="633"/>
      <c r="AG40" s="633"/>
      <c r="AH40" s="633"/>
      <c r="AI40" s="633"/>
      <c r="AJ40" s="633"/>
      <c r="AK40" s="633"/>
      <c r="AL40" s="634" t="s">
        <v>139</v>
      </c>
      <c r="AM40" s="635"/>
      <c r="AN40" s="635"/>
      <c r="AO40" s="636"/>
      <c r="AQ40" s="707" t="s">
        <v>347</v>
      </c>
      <c r="AR40" s="708"/>
      <c r="AS40" s="708"/>
      <c r="AT40" s="708"/>
      <c r="AU40" s="708"/>
      <c r="AV40" s="708"/>
      <c r="AW40" s="708"/>
      <c r="AX40" s="708"/>
      <c r="AY40" s="709"/>
      <c r="AZ40" s="629">
        <v>290</v>
      </c>
      <c r="BA40" s="630"/>
      <c r="BB40" s="630"/>
      <c r="BC40" s="630"/>
      <c r="BD40" s="663"/>
      <c r="BE40" s="663"/>
      <c r="BF40" s="687"/>
      <c r="BG40" s="710" t="s">
        <v>348</v>
      </c>
      <c r="BH40" s="711"/>
      <c r="BI40" s="711"/>
      <c r="BJ40" s="711"/>
      <c r="BK40" s="711"/>
      <c r="BL40" s="222"/>
      <c r="BM40" s="645" t="s">
        <v>349</v>
      </c>
      <c r="BN40" s="645"/>
      <c r="BO40" s="645"/>
      <c r="BP40" s="645"/>
      <c r="BQ40" s="645"/>
      <c r="BR40" s="645"/>
      <c r="BS40" s="645"/>
      <c r="BT40" s="645"/>
      <c r="BU40" s="646"/>
      <c r="BV40" s="629">
        <v>108</v>
      </c>
      <c r="BW40" s="630"/>
      <c r="BX40" s="630"/>
      <c r="BY40" s="630"/>
      <c r="BZ40" s="630"/>
      <c r="CA40" s="630"/>
      <c r="CB40" s="639"/>
      <c r="CD40" s="644" t="s">
        <v>350</v>
      </c>
      <c r="CE40" s="645"/>
      <c r="CF40" s="645"/>
      <c r="CG40" s="645"/>
      <c r="CH40" s="645"/>
      <c r="CI40" s="645"/>
      <c r="CJ40" s="645"/>
      <c r="CK40" s="645"/>
      <c r="CL40" s="645"/>
      <c r="CM40" s="645"/>
      <c r="CN40" s="645"/>
      <c r="CO40" s="645"/>
      <c r="CP40" s="645"/>
      <c r="CQ40" s="646"/>
      <c r="CR40" s="629">
        <v>625</v>
      </c>
      <c r="CS40" s="630"/>
      <c r="CT40" s="630"/>
      <c r="CU40" s="630"/>
      <c r="CV40" s="630"/>
      <c r="CW40" s="630"/>
      <c r="CX40" s="630"/>
      <c r="CY40" s="631"/>
      <c r="CZ40" s="634">
        <v>0</v>
      </c>
      <c r="DA40" s="665"/>
      <c r="DB40" s="665"/>
      <c r="DC40" s="671"/>
      <c r="DD40" s="638" t="s">
        <v>139</v>
      </c>
      <c r="DE40" s="630"/>
      <c r="DF40" s="630"/>
      <c r="DG40" s="630"/>
      <c r="DH40" s="630"/>
      <c r="DI40" s="630"/>
      <c r="DJ40" s="630"/>
      <c r="DK40" s="631"/>
      <c r="DL40" s="638" t="s">
        <v>139</v>
      </c>
      <c r="DM40" s="630"/>
      <c r="DN40" s="630"/>
      <c r="DO40" s="630"/>
      <c r="DP40" s="630"/>
      <c r="DQ40" s="630"/>
      <c r="DR40" s="630"/>
      <c r="DS40" s="630"/>
      <c r="DT40" s="630"/>
      <c r="DU40" s="630"/>
      <c r="DV40" s="631"/>
      <c r="DW40" s="634" t="s">
        <v>139</v>
      </c>
      <c r="DX40" s="665"/>
      <c r="DY40" s="665"/>
      <c r="DZ40" s="665"/>
      <c r="EA40" s="665"/>
      <c r="EB40" s="665"/>
      <c r="EC40" s="666"/>
    </row>
    <row r="41" spans="2:133" ht="11.25" customHeight="1" x14ac:dyDescent="0.15">
      <c r="B41" s="626" t="s">
        <v>351</v>
      </c>
      <c r="C41" s="627"/>
      <c r="D41" s="627"/>
      <c r="E41" s="627"/>
      <c r="F41" s="627"/>
      <c r="G41" s="627"/>
      <c r="H41" s="627"/>
      <c r="I41" s="627"/>
      <c r="J41" s="627"/>
      <c r="K41" s="627"/>
      <c r="L41" s="627"/>
      <c r="M41" s="627"/>
      <c r="N41" s="627"/>
      <c r="O41" s="627"/>
      <c r="P41" s="627"/>
      <c r="Q41" s="628"/>
      <c r="R41" s="629" t="s">
        <v>139</v>
      </c>
      <c r="S41" s="630"/>
      <c r="T41" s="630"/>
      <c r="U41" s="630"/>
      <c r="V41" s="630"/>
      <c r="W41" s="630"/>
      <c r="X41" s="630"/>
      <c r="Y41" s="631"/>
      <c r="Z41" s="632" t="s">
        <v>139</v>
      </c>
      <c r="AA41" s="632"/>
      <c r="AB41" s="632"/>
      <c r="AC41" s="632"/>
      <c r="AD41" s="633" t="s">
        <v>242</v>
      </c>
      <c r="AE41" s="633"/>
      <c r="AF41" s="633"/>
      <c r="AG41" s="633"/>
      <c r="AH41" s="633"/>
      <c r="AI41" s="633"/>
      <c r="AJ41" s="633"/>
      <c r="AK41" s="633"/>
      <c r="AL41" s="634" t="s">
        <v>242</v>
      </c>
      <c r="AM41" s="635"/>
      <c r="AN41" s="635"/>
      <c r="AO41" s="636"/>
      <c r="AQ41" s="707" t="s">
        <v>352</v>
      </c>
      <c r="AR41" s="708"/>
      <c r="AS41" s="708"/>
      <c r="AT41" s="708"/>
      <c r="AU41" s="708"/>
      <c r="AV41" s="708"/>
      <c r="AW41" s="708"/>
      <c r="AX41" s="708"/>
      <c r="AY41" s="709"/>
      <c r="AZ41" s="629">
        <v>203983</v>
      </c>
      <c r="BA41" s="630"/>
      <c r="BB41" s="630"/>
      <c r="BC41" s="630"/>
      <c r="BD41" s="663"/>
      <c r="BE41" s="663"/>
      <c r="BF41" s="687"/>
      <c r="BG41" s="710"/>
      <c r="BH41" s="711"/>
      <c r="BI41" s="711"/>
      <c r="BJ41" s="711"/>
      <c r="BK41" s="711"/>
      <c r="BL41" s="222"/>
      <c r="BM41" s="645" t="s">
        <v>353</v>
      </c>
      <c r="BN41" s="645"/>
      <c r="BO41" s="645"/>
      <c r="BP41" s="645"/>
      <c r="BQ41" s="645"/>
      <c r="BR41" s="645"/>
      <c r="BS41" s="645"/>
      <c r="BT41" s="645"/>
      <c r="BU41" s="646"/>
      <c r="BV41" s="629" t="s">
        <v>139</v>
      </c>
      <c r="BW41" s="630"/>
      <c r="BX41" s="630"/>
      <c r="BY41" s="630"/>
      <c r="BZ41" s="630"/>
      <c r="CA41" s="630"/>
      <c r="CB41" s="639"/>
      <c r="CD41" s="644" t="s">
        <v>354</v>
      </c>
      <c r="CE41" s="645"/>
      <c r="CF41" s="645"/>
      <c r="CG41" s="645"/>
      <c r="CH41" s="645"/>
      <c r="CI41" s="645"/>
      <c r="CJ41" s="645"/>
      <c r="CK41" s="645"/>
      <c r="CL41" s="645"/>
      <c r="CM41" s="645"/>
      <c r="CN41" s="645"/>
      <c r="CO41" s="645"/>
      <c r="CP41" s="645"/>
      <c r="CQ41" s="646"/>
      <c r="CR41" s="629" t="s">
        <v>242</v>
      </c>
      <c r="CS41" s="663"/>
      <c r="CT41" s="663"/>
      <c r="CU41" s="663"/>
      <c r="CV41" s="663"/>
      <c r="CW41" s="663"/>
      <c r="CX41" s="663"/>
      <c r="CY41" s="664"/>
      <c r="CZ41" s="634" t="s">
        <v>242</v>
      </c>
      <c r="DA41" s="665"/>
      <c r="DB41" s="665"/>
      <c r="DC41" s="671"/>
      <c r="DD41" s="638" t="s">
        <v>242</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355</v>
      </c>
      <c r="C42" s="627"/>
      <c r="D42" s="627"/>
      <c r="E42" s="627"/>
      <c r="F42" s="627"/>
      <c r="G42" s="627"/>
      <c r="H42" s="627"/>
      <c r="I42" s="627"/>
      <c r="J42" s="627"/>
      <c r="K42" s="627"/>
      <c r="L42" s="627"/>
      <c r="M42" s="627"/>
      <c r="N42" s="627"/>
      <c r="O42" s="627"/>
      <c r="P42" s="627"/>
      <c r="Q42" s="628"/>
      <c r="R42" s="629" t="s">
        <v>139</v>
      </c>
      <c r="S42" s="630"/>
      <c r="T42" s="630"/>
      <c r="U42" s="630"/>
      <c r="V42" s="630"/>
      <c r="W42" s="630"/>
      <c r="X42" s="630"/>
      <c r="Y42" s="631"/>
      <c r="Z42" s="632" t="s">
        <v>139</v>
      </c>
      <c r="AA42" s="632"/>
      <c r="AB42" s="632"/>
      <c r="AC42" s="632"/>
      <c r="AD42" s="633" t="s">
        <v>242</v>
      </c>
      <c r="AE42" s="633"/>
      <c r="AF42" s="633"/>
      <c r="AG42" s="633"/>
      <c r="AH42" s="633"/>
      <c r="AI42" s="633"/>
      <c r="AJ42" s="633"/>
      <c r="AK42" s="633"/>
      <c r="AL42" s="634" t="s">
        <v>139</v>
      </c>
      <c r="AM42" s="635"/>
      <c r="AN42" s="635"/>
      <c r="AO42" s="636"/>
      <c r="AQ42" s="717" t="s">
        <v>356</v>
      </c>
      <c r="AR42" s="718"/>
      <c r="AS42" s="718"/>
      <c r="AT42" s="718"/>
      <c r="AU42" s="718"/>
      <c r="AV42" s="718"/>
      <c r="AW42" s="718"/>
      <c r="AX42" s="718"/>
      <c r="AY42" s="719"/>
      <c r="AZ42" s="723">
        <v>881250</v>
      </c>
      <c r="BA42" s="724"/>
      <c r="BB42" s="724"/>
      <c r="BC42" s="724"/>
      <c r="BD42" s="700"/>
      <c r="BE42" s="700"/>
      <c r="BF42" s="702"/>
      <c r="BG42" s="712"/>
      <c r="BH42" s="713"/>
      <c r="BI42" s="713"/>
      <c r="BJ42" s="713"/>
      <c r="BK42" s="713"/>
      <c r="BL42" s="223"/>
      <c r="BM42" s="655" t="s">
        <v>357</v>
      </c>
      <c r="BN42" s="655"/>
      <c r="BO42" s="655"/>
      <c r="BP42" s="655"/>
      <c r="BQ42" s="655"/>
      <c r="BR42" s="655"/>
      <c r="BS42" s="655"/>
      <c r="BT42" s="655"/>
      <c r="BU42" s="656"/>
      <c r="BV42" s="723">
        <v>399</v>
      </c>
      <c r="BW42" s="724"/>
      <c r="BX42" s="724"/>
      <c r="BY42" s="724"/>
      <c r="BZ42" s="724"/>
      <c r="CA42" s="724"/>
      <c r="CB42" s="736"/>
      <c r="CD42" s="626" t="s">
        <v>358</v>
      </c>
      <c r="CE42" s="627"/>
      <c r="CF42" s="627"/>
      <c r="CG42" s="627"/>
      <c r="CH42" s="627"/>
      <c r="CI42" s="627"/>
      <c r="CJ42" s="627"/>
      <c r="CK42" s="627"/>
      <c r="CL42" s="627"/>
      <c r="CM42" s="627"/>
      <c r="CN42" s="627"/>
      <c r="CO42" s="627"/>
      <c r="CP42" s="627"/>
      <c r="CQ42" s="628"/>
      <c r="CR42" s="629">
        <v>5406130</v>
      </c>
      <c r="CS42" s="663"/>
      <c r="CT42" s="663"/>
      <c r="CU42" s="663"/>
      <c r="CV42" s="663"/>
      <c r="CW42" s="663"/>
      <c r="CX42" s="663"/>
      <c r="CY42" s="664"/>
      <c r="CZ42" s="634">
        <v>33.9</v>
      </c>
      <c r="DA42" s="665"/>
      <c r="DB42" s="665"/>
      <c r="DC42" s="671"/>
      <c r="DD42" s="638">
        <v>1083316</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359</v>
      </c>
      <c r="C43" s="627"/>
      <c r="D43" s="627"/>
      <c r="E43" s="627"/>
      <c r="F43" s="627"/>
      <c r="G43" s="627"/>
      <c r="H43" s="627"/>
      <c r="I43" s="627"/>
      <c r="J43" s="627"/>
      <c r="K43" s="627"/>
      <c r="L43" s="627"/>
      <c r="M43" s="627"/>
      <c r="N43" s="627"/>
      <c r="O43" s="627"/>
      <c r="P43" s="627"/>
      <c r="Q43" s="628"/>
      <c r="R43" s="629">
        <v>189345</v>
      </c>
      <c r="S43" s="630"/>
      <c r="T43" s="630"/>
      <c r="U43" s="630"/>
      <c r="V43" s="630"/>
      <c r="W43" s="630"/>
      <c r="X43" s="630"/>
      <c r="Y43" s="631"/>
      <c r="Z43" s="632">
        <v>1.1000000000000001</v>
      </c>
      <c r="AA43" s="632"/>
      <c r="AB43" s="632"/>
      <c r="AC43" s="632"/>
      <c r="AD43" s="633" t="s">
        <v>242</v>
      </c>
      <c r="AE43" s="633"/>
      <c r="AF43" s="633"/>
      <c r="AG43" s="633"/>
      <c r="AH43" s="633"/>
      <c r="AI43" s="633"/>
      <c r="AJ43" s="633"/>
      <c r="AK43" s="633"/>
      <c r="AL43" s="634" t="s">
        <v>139</v>
      </c>
      <c r="AM43" s="635"/>
      <c r="AN43" s="635"/>
      <c r="AO43" s="636"/>
      <c r="BV43" s="224"/>
      <c r="BW43" s="224"/>
      <c r="BX43" s="224"/>
      <c r="BY43" s="224"/>
      <c r="BZ43" s="224"/>
      <c r="CA43" s="224"/>
      <c r="CB43" s="224"/>
      <c r="CD43" s="626" t="s">
        <v>360</v>
      </c>
      <c r="CE43" s="627"/>
      <c r="CF43" s="627"/>
      <c r="CG43" s="627"/>
      <c r="CH43" s="627"/>
      <c r="CI43" s="627"/>
      <c r="CJ43" s="627"/>
      <c r="CK43" s="627"/>
      <c r="CL43" s="627"/>
      <c r="CM43" s="627"/>
      <c r="CN43" s="627"/>
      <c r="CO43" s="627"/>
      <c r="CP43" s="627"/>
      <c r="CQ43" s="628"/>
      <c r="CR43" s="629">
        <v>57896</v>
      </c>
      <c r="CS43" s="663"/>
      <c r="CT43" s="663"/>
      <c r="CU43" s="663"/>
      <c r="CV43" s="663"/>
      <c r="CW43" s="663"/>
      <c r="CX43" s="663"/>
      <c r="CY43" s="664"/>
      <c r="CZ43" s="634">
        <v>0.4</v>
      </c>
      <c r="DA43" s="665"/>
      <c r="DB43" s="665"/>
      <c r="DC43" s="671"/>
      <c r="DD43" s="638">
        <v>51511</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361</v>
      </c>
      <c r="C44" s="674"/>
      <c r="D44" s="674"/>
      <c r="E44" s="674"/>
      <c r="F44" s="674"/>
      <c r="G44" s="674"/>
      <c r="H44" s="674"/>
      <c r="I44" s="674"/>
      <c r="J44" s="674"/>
      <c r="K44" s="674"/>
      <c r="L44" s="674"/>
      <c r="M44" s="674"/>
      <c r="N44" s="674"/>
      <c r="O44" s="674"/>
      <c r="P44" s="674"/>
      <c r="Q44" s="675"/>
      <c r="R44" s="723">
        <v>17378409</v>
      </c>
      <c r="S44" s="724"/>
      <c r="T44" s="724"/>
      <c r="U44" s="724"/>
      <c r="V44" s="724"/>
      <c r="W44" s="724"/>
      <c r="X44" s="724"/>
      <c r="Y44" s="725"/>
      <c r="Z44" s="726">
        <v>100</v>
      </c>
      <c r="AA44" s="726"/>
      <c r="AB44" s="726"/>
      <c r="AC44" s="726"/>
      <c r="AD44" s="727">
        <v>7632813</v>
      </c>
      <c r="AE44" s="727"/>
      <c r="AF44" s="727"/>
      <c r="AG44" s="727"/>
      <c r="AH44" s="727"/>
      <c r="AI44" s="727"/>
      <c r="AJ44" s="727"/>
      <c r="AK44" s="727"/>
      <c r="AL44" s="728">
        <v>100</v>
      </c>
      <c r="AM44" s="701"/>
      <c r="AN44" s="701"/>
      <c r="AO44" s="729"/>
      <c r="CD44" s="730" t="s">
        <v>307</v>
      </c>
      <c r="CE44" s="731"/>
      <c r="CF44" s="626" t="s">
        <v>362</v>
      </c>
      <c r="CG44" s="627"/>
      <c r="CH44" s="627"/>
      <c r="CI44" s="627"/>
      <c r="CJ44" s="627"/>
      <c r="CK44" s="627"/>
      <c r="CL44" s="627"/>
      <c r="CM44" s="627"/>
      <c r="CN44" s="627"/>
      <c r="CO44" s="627"/>
      <c r="CP44" s="627"/>
      <c r="CQ44" s="628"/>
      <c r="CR44" s="629">
        <v>2811879</v>
      </c>
      <c r="CS44" s="630"/>
      <c r="CT44" s="630"/>
      <c r="CU44" s="630"/>
      <c r="CV44" s="630"/>
      <c r="CW44" s="630"/>
      <c r="CX44" s="630"/>
      <c r="CY44" s="631"/>
      <c r="CZ44" s="634">
        <v>17.600000000000001</v>
      </c>
      <c r="DA44" s="635"/>
      <c r="DB44" s="635"/>
      <c r="DC44" s="647"/>
      <c r="DD44" s="638">
        <v>651507</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363</v>
      </c>
      <c r="CG45" s="627"/>
      <c r="CH45" s="627"/>
      <c r="CI45" s="627"/>
      <c r="CJ45" s="627"/>
      <c r="CK45" s="627"/>
      <c r="CL45" s="627"/>
      <c r="CM45" s="627"/>
      <c r="CN45" s="627"/>
      <c r="CO45" s="627"/>
      <c r="CP45" s="627"/>
      <c r="CQ45" s="628"/>
      <c r="CR45" s="629">
        <v>1549522</v>
      </c>
      <c r="CS45" s="663"/>
      <c r="CT45" s="663"/>
      <c r="CU45" s="663"/>
      <c r="CV45" s="663"/>
      <c r="CW45" s="663"/>
      <c r="CX45" s="663"/>
      <c r="CY45" s="664"/>
      <c r="CZ45" s="634">
        <v>9.6999999999999993</v>
      </c>
      <c r="DA45" s="665"/>
      <c r="DB45" s="665"/>
      <c r="DC45" s="671"/>
      <c r="DD45" s="638">
        <v>50693</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365</v>
      </c>
      <c r="CG46" s="627"/>
      <c r="CH46" s="627"/>
      <c r="CI46" s="627"/>
      <c r="CJ46" s="627"/>
      <c r="CK46" s="627"/>
      <c r="CL46" s="627"/>
      <c r="CM46" s="627"/>
      <c r="CN46" s="627"/>
      <c r="CO46" s="627"/>
      <c r="CP46" s="627"/>
      <c r="CQ46" s="628"/>
      <c r="CR46" s="629">
        <v>1180104</v>
      </c>
      <c r="CS46" s="630"/>
      <c r="CT46" s="630"/>
      <c r="CU46" s="630"/>
      <c r="CV46" s="630"/>
      <c r="CW46" s="630"/>
      <c r="CX46" s="630"/>
      <c r="CY46" s="631"/>
      <c r="CZ46" s="634">
        <v>7.4</v>
      </c>
      <c r="DA46" s="635"/>
      <c r="DB46" s="635"/>
      <c r="DC46" s="647"/>
      <c r="DD46" s="638">
        <v>537142</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366</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367</v>
      </c>
      <c r="CG47" s="627"/>
      <c r="CH47" s="627"/>
      <c r="CI47" s="627"/>
      <c r="CJ47" s="627"/>
      <c r="CK47" s="627"/>
      <c r="CL47" s="627"/>
      <c r="CM47" s="627"/>
      <c r="CN47" s="627"/>
      <c r="CO47" s="627"/>
      <c r="CP47" s="627"/>
      <c r="CQ47" s="628"/>
      <c r="CR47" s="629">
        <v>2594251</v>
      </c>
      <c r="CS47" s="663"/>
      <c r="CT47" s="663"/>
      <c r="CU47" s="663"/>
      <c r="CV47" s="663"/>
      <c r="CW47" s="663"/>
      <c r="CX47" s="663"/>
      <c r="CY47" s="664"/>
      <c r="CZ47" s="634">
        <v>16.3</v>
      </c>
      <c r="DA47" s="665"/>
      <c r="DB47" s="665"/>
      <c r="DC47" s="671"/>
      <c r="DD47" s="638">
        <v>431809</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368</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369</v>
      </c>
      <c r="CG48" s="627"/>
      <c r="CH48" s="627"/>
      <c r="CI48" s="627"/>
      <c r="CJ48" s="627"/>
      <c r="CK48" s="627"/>
      <c r="CL48" s="627"/>
      <c r="CM48" s="627"/>
      <c r="CN48" s="627"/>
      <c r="CO48" s="627"/>
      <c r="CP48" s="627"/>
      <c r="CQ48" s="628"/>
      <c r="CR48" s="629" t="s">
        <v>242</v>
      </c>
      <c r="CS48" s="630"/>
      <c r="CT48" s="630"/>
      <c r="CU48" s="630"/>
      <c r="CV48" s="630"/>
      <c r="CW48" s="630"/>
      <c r="CX48" s="630"/>
      <c r="CY48" s="631"/>
      <c r="CZ48" s="634" t="s">
        <v>139</v>
      </c>
      <c r="DA48" s="635"/>
      <c r="DB48" s="635"/>
      <c r="DC48" s="647"/>
      <c r="DD48" s="638" t="s">
        <v>139</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370</v>
      </c>
      <c r="CE49" s="674"/>
      <c r="CF49" s="674"/>
      <c r="CG49" s="674"/>
      <c r="CH49" s="674"/>
      <c r="CI49" s="674"/>
      <c r="CJ49" s="674"/>
      <c r="CK49" s="674"/>
      <c r="CL49" s="674"/>
      <c r="CM49" s="674"/>
      <c r="CN49" s="674"/>
      <c r="CO49" s="674"/>
      <c r="CP49" s="674"/>
      <c r="CQ49" s="675"/>
      <c r="CR49" s="723">
        <v>15938424</v>
      </c>
      <c r="CS49" s="700"/>
      <c r="CT49" s="700"/>
      <c r="CU49" s="700"/>
      <c r="CV49" s="700"/>
      <c r="CW49" s="700"/>
      <c r="CX49" s="700"/>
      <c r="CY49" s="737"/>
      <c r="CZ49" s="728">
        <v>100</v>
      </c>
      <c r="DA49" s="738"/>
      <c r="DB49" s="738"/>
      <c r="DC49" s="739"/>
      <c r="DD49" s="740">
        <v>8383854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hrXqb87XoU0VBkwvT9ARJMNDilsq4PgMc3BlzSNc9vZbYUYYybC5+T8WLU7dRXz9WiJNDlBg2hmlcvhbZPNRhA==" saltValue="//jQUs+zmnTqZ3Nbix/Er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372</v>
      </c>
      <c r="DK2" s="751"/>
      <c r="DL2" s="751"/>
      <c r="DM2" s="751"/>
      <c r="DN2" s="751"/>
      <c r="DO2" s="752"/>
      <c r="DP2" s="231"/>
      <c r="DQ2" s="750" t="s">
        <v>373</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376</v>
      </c>
      <c r="B5" s="756"/>
      <c r="C5" s="756"/>
      <c r="D5" s="756"/>
      <c r="E5" s="756"/>
      <c r="F5" s="756"/>
      <c r="G5" s="756"/>
      <c r="H5" s="756"/>
      <c r="I5" s="756"/>
      <c r="J5" s="756"/>
      <c r="K5" s="756"/>
      <c r="L5" s="756"/>
      <c r="M5" s="756"/>
      <c r="N5" s="756"/>
      <c r="O5" s="756"/>
      <c r="P5" s="757"/>
      <c r="Q5" s="761" t="s">
        <v>377</v>
      </c>
      <c r="R5" s="762"/>
      <c r="S5" s="762"/>
      <c r="T5" s="762"/>
      <c r="U5" s="763"/>
      <c r="V5" s="761" t="s">
        <v>378</v>
      </c>
      <c r="W5" s="762"/>
      <c r="X5" s="762"/>
      <c r="Y5" s="762"/>
      <c r="Z5" s="763"/>
      <c r="AA5" s="761" t="s">
        <v>379</v>
      </c>
      <c r="AB5" s="762"/>
      <c r="AC5" s="762"/>
      <c r="AD5" s="762"/>
      <c r="AE5" s="762"/>
      <c r="AF5" s="767" t="s">
        <v>380</v>
      </c>
      <c r="AG5" s="762"/>
      <c r="AH5" s="762"/>
      <c r="AI5" s="762"/>
      <c r="AJ5" s="768"/>
      <c r="AK5" s="762" t="s">
        <v>381</v>
      </c>
      <c r="AL5" s="762"/>
      <c r="AM5" s="762"/>
      <c r="AN5" s="762"/>
      <c r="AO5" s="763"/>
      <c r="AP5" s="761" t="s">
        <v>382</v>
      </c>
      <c r="AQ5" s="762"/>
      <c r="AR5" s="762"/>
      <c r="AS5" s="762"/>
      <c r="AT5" s="763"/>
      <c r="AU5" s="761" t="s">
        <v>383</v>
      </c>
      <c r="AV5" s="762"/>
      <c r="AW5" s="762"/>
      <c r="AX5" s="762"/>
      <c r="AY5" s="768"/>
      <c r="AZ5" s="235"/>
      <c r="BA5" s="235"/>
      <c r="BB5" s="235"/>
      <c r="BC5" s="235"/>
      <c r="BD5" s="235"/>
      <c r="BE5" s="236"/>
      <c r="BF5" s="236"/>
      <c r="BG5" s="236"/>
      <c r="BH5" s="236"/>
      <c r="BI5" s="236"/>
      <c r="BJ5" s="236"/>
      <c r="BK5" s="236"/>
      <c r="BL5" s="236"/>
      <c r="BM5" s="236"/>
      <c r="BN5" s="236"/>
      <c r="BO5" s="236"/>
      <c r="BP5" s="236"/>
      <c r="BQ5" s="755" t="s">
        <v>384</v>
      </c>
      <c r="BR5" s="756"/>
      <c r="BS5" s="756"/>
      <c r="BT5" s="756"/>
      <c r="BU5" s="756"/>
      <c r="BV5" s="756"/>
      <c r="BW5" s="756"/>
      <c r="BX5" s="756"/>
      <c r="BY5" s="756"/>
      <c r="BZ5" s="756"/>
      <c r="CA5" s="756"/>
      <c r="CB5" s="756"/>
      <c r="CC5" s="756"/>
      <c r="CD5" s="756"/>
      <c r="CE5" s="756"/>
      <c r="CF5" s="756"/>
      <c r="CG5" s="757"/>
      <c r="CH5" s="761" t="s">
        <v>385</v>
      </c>
      <c r="CI5" s="762"/>
      <c r="CJ5" s="762"/>
      <c r="CK5" s="762"/>
      <c r="CL5" s="763"/>
      <c r="CM5" s="761" t="s">
        <v>386</v>
      </c>
      <c r="CN5" s="762"/>
      <c r="CO5" s="762"/>
      <c r="CP5" s="762"/>
      <c r="CQ5" s="763"/>
      <c r="CR5" s="761" t="s">
        <v>387</v>
      </c>
      <c r="CS5" s="762"/>
      <c r="CT5" s="762"/>
      <c r="CU5" s="762"/>
      <c r="CV5" s="763"/>
      <c r="CW5" s="761" t="s">
        <v>388</v>
      </c>
      <c r="CX5" s="762"/>
      <c r="CY5" s="762"/>
      <c r="CZ5" s="762"/>
      <c r="DA5" s="763"/>
      <c r="DB5" s="761" t="s">
        <v>389</v>
      </c>
      <c r="DC5" s="762"/>
      <c r="DD5" s="762"/>
      <c r="DE5" s="762"/>
      <c r="DF5" s="763"/>
      <c r="DG5" s="791" t="s">
        <v>390</v>
      </c>
      <c r="DH5" s="792"/>
      <c r="DI5" s="792"/>
      <c r="DJ5" s="792"/>
      <c r="DK5" s="793"/>
      <c r="DL5" s="791" t="s">
        <v>391</v>
      </c>
      <c r="DM5" s="792"/>
      <c r="DN5" s="792"/>
      <c r="DO5" s="792"/>
      <c r="DP5" s="793"/>
      <c r="DQ5" s="761" t="s">
        <v>392</v>
      </c>
      <c r="DR5" s="762"/>
      <c r="DS5" s="762"/>
      <c r="DT5" s="762"/>
      <c r="DU5" s="763"/>
      <c r="DV5" s="761" t="s">
        <v>383</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393</v>
      </c>
      <c r="C7" s="778"/>
      <c r="D7" s="778"/>
      <c r="E7" s="778"/>
      <c r="F7" s="778"/>
      <c r="G7" s="778"/>
      <c r="H7" s="778"/>
      <c r="I7" s="778"/>
      <c r="J7" s="778"/>
      <c r="K7" s="778"/>
      <c r="L7" s="778"/>
      <c r="M7" s="778"/>
      <c r="N7" s="778"/>
      <c r="O7" s="778"/>
      <c r="P7" s="779"/>
      <c r="Q7" s="780">
        <v>17383</v>
      </c>
      <c r="R7" s="781"/>
      <c r="S7" s="781"/>
      <c r="T7" s="781"/>
      <c r="U7" s="781"/>
      <c r="V7" s="781">
        <v>15943</v>
      </c>
      <c r="W7" s="781"/>
      <c r="X7" s="781"/>
      <c r="Y7" s="781"/>
      <c r="Z7" s="781"/>
      <c r="AA7" s="781">
        <v>1440</v>
      </c>
      <c r="AB7" s="781"/>
      <c r="AC7" s="781"/>
      <c r="AD7" s="781"/>
      <c r="AE7" s="782"/>
      <c r="AF7" s="783">
        <v>888</v>
      </c>
      <c r="AG7" s="784"/>
      <c r="AH7" s="784"/>
      <c r="AI7" s="784"/>
      <c r="AJ7" s="785"/>
      <c r="AK7" s="786">
        <v>283</v>
      </c>
      <c r="AL7" s="787"/>
      <c r="AM7" s="787"/>
      <c r="AN7" s="787"/>
      <c r="AO7" s="787"/>
      <c r="AP7" s="787">
        <v>8417</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583</v>
      </c>
      <c r="BT7" s="775"/>
      <c r="BU7" s="775"/>
      <c r="BV7" s="775"/>
      <c r="BW7" s="775"/>
      <c r="BX7" s="775"/>
      <c r="BY7" s="775"/>
      <c r="BZ7" s="775"/>
      <c r="CA7" s="775"/>
      <c r="CB7" s="775"/>
      <c r="CC7" s="775"/>
      <c r="CD7" s="775"/>
      <c r="CE7" s="775"/>
      <c r="CF7" s="775"/>
      <c r="CG7" s="790"/>
      <c r="CH7" s="771">
        <v>9</v>
      </c>
      <c r="CI7" s="772"/>
      <c r="CJ7" s="772"/>
      <c r="CK7" s="772"/>
      <c r="CL7" s="773"/>
      <c r="CM7" s="771">
        <v>70</v>
      </c>
      <c r="CN7" s="772"/>
      <c r="CO7" s="772"/>
      <c r="CP7" s="772"/>
      <c r="CQ7" s="773"/>
      <c r="CR7" s="771">
        <v>10</v>
      </c>
      <c r="CS7" s="772"/>
      <c r="CT7" s="772"/>
      <c r="CU7" s="772"/>
      <c r="CV7" s="773"/>
      <c r="CW7" s="771">
        <v>0</v>
      </c>
      <c r="CX7" s="772"/>
      <c r="CY7" s="772"/>
      <c r="CZ7" s="772"/>
      <c r="DA7" s="773"/>
      <c r="DB7" s="771" t="s">
        <v>519</v>
      </c>
      <c r="DC7" s="772"/>
      <c r="DD7" s="772"/>
      <c r="DE7" s="772"/>
      <c r="DF7" s="773"/>
      <c r="DG7" s="771" t="s">
        <v>519</v>
      </c>
      <c r="DH7" s="772"/>
      <c r="DI7" s="772"/>
      <c r="DJ7" s="772"/>
      <c r="DK7" s="773"/>
      <c r="DL7" s="771" t="s">
        <v>519</v>
      </c>
      <c r="DM7" s="772"/>
      <c r="DN7" s="772"/>
      <c r="DO7" s="772"/>
      <c r="DP7" s="773"/>
      <c r="DQ7" s="771" t="s">
        <v>519</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584</v>
      </c>
      <c r="BT8" s="802"/>
      <c r="BU8" s="802"/>
      <c r="BV8" s="802"/>
      <c r="BW8" s="802"/>
      <c r="BX8" s="802"/>
      <c r="BY8" s="802"/>
      <c r="BZ8" s="802"/>
      <c r="CA8" s="802"/>
      <c r="CB8" s="802"/>
      <c r="CC8" s="802"/>
      <c r="CD8" s="802"/>
      <c r="CE8" s="802"/>
      <c r="CF8" s="802"/>
      <c r="CG8" s="803"/>
      <c r="CH8" s="804">
        <v>-2</v>
      </c>
      <c r="CI8" s="805"/>
      <c r="CJ8" s="805"/>
      <c r="CK8" s="805"/>
      <c r="CL8" s="806"/>
      <c r="CM8" s="804">
        <v>-67</v>
      </c>
      <c r="CN8" s="805"/>
      <c r="CO8" s="805"/>
      <c r="CP8" s="805"/>
      <c r="CQ8" s="806"/>
      <c r="CR8" s="804">
        <v>2</v>
      </c>
      <c r="CS8" s="805"/>
      <c r="CT8" s="805"/>
      <c r="CU8" s="805"/>
      <c r="CV8" s="806"/>
      <c r="CW8" s="804">
        <v>1</v>
      </c>
      <c r="CX8" s="805"/>
      <c r="CY8" s="805"/>
      <c r="CZ8" s="805"/>
      <c r="DA8" s="806"/>
      <c r="DB8" s="804" t="s">
        <v>519</v>
      </c>
      <c r="DC8" s="805"/>
      <c r="DD8" s="805"/>
      <c r="DE8" s="805"/>
      <c r="DF8" s="806"/>
      <c r="DG8" s="804" t="s">
        <v>519</v>
      </c>
      <c r="DH8" s="805"/>
      <c r="DI8" s="805"/>
      <c r="DJ8" s="805"/>
      <c r="DK8" s="806"/>
      <c r="DL8" s="804" t="s">
        <v>519</v>
      </c>
      <c r="DM8" s="805"/>
      <c r="DN8" s="805"/>
      <c r="DO8" s="805"/>
      <c r="DP8" s="806"/>
      <c r="DQ8" s="804" t="s">
        <v>519</v>
      </c>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585</v>
      </c>
      <c r="BT9" s="802"/>
      <c r="BU9" s="802"/>
      <c r="BV9" s="802"/>
      <c r="BW9" s="802"/>
      <c r="BX9" s="802"/>
      <c r="BY9" s="802"/>
      <c r="BZ9" s="802"/>
      <c r="CA9" s="802"/>
      <c r="CB9" s="802"/>
      <c r="CC9" s="802"/>
      <c r="CD9" s="802"/>
      <c r="CE9" s="802"/>
      <c r="CF9" s="802"/>
      <c r="CG9" s="803"/>
      <c r="CH9" s="804">
        <v>-2</v>
      </c>
      <c r="CI9" s="805"/>
      <c r="CJ9" s="805"/>
      <c r="CK9" s="805"/>
      <c r="CL9" s="806"/>
      <c r="CM9" s="804">
        <v>117</v>
      </c>
      <c r="CN9" s="805"/>
      <c r="CO9" s="805"/>
      <c r="CP9" s="805"/>
      <c r="CQ9" s="806"/>
      <c r="CR9" s="804">
        <v>30</v>
      </c>
      <c r="CS9" s="805"/>
      <c r="CT9" s="805"/>
      <c r="CU9" s="805"/>
      <c r="CV9" s="806"/>
      <c r="CW9" s="804">
        <v>1</v>
      </c>
      <c r="CX9" s="805"/>
      <c r="CY9" s="805"/>
      <c r="CZ9" s="805"/>
      <c r="DA9" s="806"/>
      <c r="DB9" s="804" t="s">
        <v>519</v>
      </c>
      <c r="DC9" s="805"/>
      <c r="DD9" s="805"/>
      <c r="DE9" s="805"/>
      <c r="DF9" s="806"/>
      <c r="DG9" s="804" t="s">
        <v>519</v>
      </c>
      <c r="DH9" s="805"/>
      <c r="DI9" s="805"/>
      <c r="DJ9" s="805"/>
      <c r="DK9" s="806"/>
      <c r="DL9" s="804" t="s">
        <v>519</v>
      </c>
      <c r="DM9" s="805"/>
      <c r="DN9" s="805"/>
      <c r="DO9" s="805"/>
      <c r="DP9" s="806"/>
      <c r="DQ9" s="804" t="s">
        <v>519</v>
      </c>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586</v>
      </c>
      <c r="BT10" s="802"/>
      <c r="BU10" s="802"/>
      <c r="BV10" s="802"/>
      <c r="BW10" s="802"/>
      <c r="BX10" s="802"/>
      <c r="BY10" s="802"/>
      <c r="BZ10" s="802"/>
      <c r="CA10" s="802"/>
      <c r="CB10" s="802"/>
      <c r="CC10" s="802"/>
      <c r="CD10" s="802"/>
      <c r="CE10" s="802"/>
      <c r="CF10" s="802"/>
      <c r="CG10" s="803"/>
      <c r="CH10" s="804">
        <v>50</v>
      </c>
      <c r="CI10" s="805"/>
      <c r="CJ10" s="805"/>
      <c r="CK10" s="805"/>
      <c r="CL10" s="806"/>
      <c r="CM10" s="804">
        <v>175</v>
      </c>
      <c r="CN10" s="805"/>
      <c r="CO10" s="805"/>
      <c r="CP10" s="805"/>
      <c r="CQ10" s="806"/>
      <c r="CR10" s="804">
        <v>3</v>
      </c>
      <c r="CS10" s="805"/>
      <c r="CT10" s="805"/>
      <c r="CU10" s="805"/>
      <c r="CV10" s="806"/>
      <c r="CW10" s="804">
        <v>0</v>
      </c>
      <c r="CX10" s="805"/>
      <c r="CY10" s="805"/>
      <c r="CZ10" s="805"/>
      <c r="DA10" s="806"/>
      <c r="DB10" s="804" t="s">
        <v>519</v>
      </c>
      <c r="DC10" s="805"/>
      <c r="DD10" s="805"/>
      <c r="DE10" s="805"/>
      <c r="DF10" s="806"/>
      <c r="DG10" s="804" t="s">
        <v>519</v>
      </c>
      <c r="DH10" s="805"/>
      <c r="DI10" s="805"/>
      <c r="DJ10" s="805"/>
      <c r="DK10" s="806"/>
      <c r="DL10" s="804" t="s">
        <v>519</v>
      </c>
      <c r="DM10" s="805"/>
      <c r="DN10" s="805"/>
      <c r="DO10" s="805"/>
      <c r="DP10" s="806"/>
      <c r="DQ10" s="804" t="s">
        <v>519</v>
      </c>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394</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395</v>
      </c>
      <c r="B23" s="817" t="s">
        <v>396</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888</v>
      </c>
      <c r="AG23" s="821"/>
      <c r="AH23" s="821"/>
      <c r="AI23" s="821"/>
      <c r="AJ23" s="824"/>
      <c r="AK23" s="825"/>
      <c r="AL23" s="826"/>
      <c r="AM23" s="826"/>
      <c r="AN23" s="826"/>
      <c r="AO23" s="826"/>
      <c r="AP23" s="821"/>
      <c r="AQ23" s="821"/>
      <c r="AR23" s="821"/>
      <c r="AS23" s="821"/>
      <c r="AT23" s="821"/>
      <c r="AU23" s="837"/>
      <c r="AV23" s="837"/>
      <c r="AW23" s="837"/>
      <c r="AX23" s="837"/>
      <c r="AY23" s="838"/>
      <c r="AZ23" s="839" t="s">
        <v>139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376</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383</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407</v>
      </c>
      <c r="C28" s="778"/>
      <c r="D28" s="778"/>
      <c r="E28" s="778"/>
      <c r="F28" s="778"/>
      <c r="G28" s="778"/>
      <c r="H28" s="778"/>
      <c r="I28" s="778"/>
      <c r="J28" s="778"/>
      <c r="K28" s="778"/>
      <c r="L28" s="778"/>
      <c r="M28" s="778"/>
      <c r="N28" s="778"/>
      <c r="O28" s="778"/>
      <c r="P28" s="779"/>
      <c r="Q28" s="850">
        <v>2522</v>
      </c>
      <c r="R28" s="851"/>
      <c r="S28" s="851"/>
      <c r="T28" s="851"/>
      <c r="U28" s="851"/>
      <c r="V28" s="851">
        <v>2452</v>
      </c>
      <c r="W28" s="851"/>
      <c r="X28" s="851"/>
      <c r="Y28" s="851"/>
      <c r="Z28" s="851"/>
      <c r="AA28" s="851">
        <v>70</v>
      </c>
      <c r="AB28" s="851"/>
      <c r="AC28" s="851"/>
      <c r="AD28" s="851"/>
      <c r="AE28" s="852"/>
      <c r="AF28" s="853">
        <v>70</v>
      </c>
      <c r="AG28" s="851"/>
      <c r="AH28" s="851"/>
      <c r="AI28" s="851"/>
      <c r="AJ28" s="854"/>
      <c r="AK28" s="855">
        <v>170</v>
      </c>
      <c r="AL28" s="856"/>
      <c r="AM28" s="856"/>
      <c r="AN28" s="856"/>
      <c r="AO28" s="856"/>
      <c r="AP28" s="856" t="s">
        <v>519</v>
      </c>
      <c r="AQ28" s="856"/>
      <c r="AR28" s="856"/>
      <c r="AS28" s="856"/>
      <c r="AT28" s="856"/>
      <c r="AU28" s="856" t="s">
        <v>519</v>
      </c>
      <c r="AV28" s="856"/>
      <c r="AW28" s="856"/>
      <c r="AX28" s="856"/>
      <c r="AY28" s="856"/>
      <c r="AZ28" s="857" t="s">
        <v>519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408</v>
      </c>
      <c r="C29" s="809"/>
      <c r="D29" s="809"/>
      <c r="E29" s="809"/>
      <c r="F29" s="809"/>
      <c r="G29" s="809"/>
      <c r="H29" s="809"/>
      <c r="I29" s="809"/>
      <c r="J29" s="809"/>
      <c r="K29" s="809"/>
      <c r="L29" s="809"/>
      <c r="M29" s="809"/>
      <c r="N29" s="809"/>
      <c r="O29" s="809"/>
      <c r="P29" s="810"/>
      <c r="Q29" s="811">
        <v>3126</v>
      </c>
      <c r="R29" s="812"/>
      <c r="S29" s="812"/>
      <c r="T29" s="812"/>
      <c r="U29" s="812"/>
      <c r="V29" s="812">
        <v>2986</v>
      </c>
      <c r="W29" s="812"/>
      <c r="X29" s="812"/>
      <c r="Y29" s="812"/>
      <c r="Z29" s="812"/>
      <c r="AA29" s="812">
        <v>140</v>
      </c>
      <c r="AB29" s="812"/>
      <c r="AC29" s="812"/>
      <c r="AD29" s="812"/>
      <c r="AE29" s="813"/>
      <c r="AF29" s="814">
        <v>140</v>
      </c>
      <c r="AG29" s="815"/>
      <c r="AH29" s="815"/>
      <c r="AI29" s="815"/>
      <c r="AJ29" s="816"/>
      <c r="AK29" s="862">
        <v>424</v>
      </c>
      <c r="AL29" s="858"/>
      <c r="AM29" s="858"/>
      <c r="AN29" s="858"/>
      <c r="AO29" s="858"/>
      <c r="AP29" s="858" t="s">
        <v>519</v>
      </c>
      <c r="AQ29" s="858"/>
      <c r="AR29" s="858"/>
      <c r="AS29" s="858"/>
      <c r="AT29" s="858"/>
      <c r="AU29" s="858" t="s">
        <v>519</v>
      </c>
      <c r="AV29" s="858"/>
      <c r="AW29" s="858"/>
      <c r="AX29" s="858"/>
      <c r="AY29" s="858"/>
      <c r="AZ29" s="859" t="s">
        <v>519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409</v>
      </c>
      <c r="C30" s="809"/>
      <c r="D30" s="809"/>
      <c r="E30" s="809"/>
      <c r="F30" s="809"/>
      <c r="G30" s="809"/>
      <c r="H30" s="809"/>
      <c r="I30" s="809"/>
      <c r="J30" s="809"/>
      <c r="K30" s="809"/>
      <c r="L30" s="809"/>
      <c r="M30" s="809"/>
      <c r="N30" s="809"/>
      <c r="O30" s="809"/>
      <c r="P30" s="810"/>
      <c r="Q30" s="811">
        <v>263</v>
      </c>
      <c r="R30" s="812"/>
      <c r="S30" s="812"/>
      <c r="T30" s="812"/>
      <c r="U30" s="812"/>
      <c r="V30" s="812">
        <v>260</v>
      </c>
      <c r="W30" s="812"/>
      <c r="X30" s="812"/>
      <c r="Y30" s="812"/>
      <c r="Z30" s="812"/>
      <c r="AA30" s="812">
        <v>3</v>
      </c>
      <c r="AB30" s="812"/>
      <c r="AC30" s="812"/>
      <c r="AD30" s="812"/>
      <c r="AE30" s="813"/>
      <c r="AF30" s="814">
        <v>3</v>
      </c>
      <c r="AG30" s="815"/>
      <c r="AH30" s="815"/>
      <c r="AI30" s="815"/>
      <c r="AJ30" s="816"/>
      <c r="AK30" s="862">
        <v>97</v>
      </c>
      <c r="AL30" s="858"/>
      <c r="AM30" s="858"/>
      <c r="AN30" s="858"/>
      <c r="AO30" s="858"/>
      <c r="AP30" s="858" t="s">
        <v>519</v>
      </c>
      <c r="AQ30" s="858"/>
      <c r="AR30" s="858"/>
      <c r="AS30" s="858"/>
      <c r="AT30" s="858"/>
      <c r="AU30" s="858" t="s">
        <v>519</v>
      </c>
      <c r="AV30" s="858"/>
      <c r="AW30" s="858"/>
      <c r="AX30" s="858"/>
      <c r="AY30" s="858"/>
      <c r="AZ30" s="859" t="s">
        <v>519</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410</v>
      </c>
      <c r="C31" s="809"/>
      <c r="D31" s="809"/>
      <c r="E31" s="809"/>
      <c r="F31" s="809"/>
      <c r="G31" s="809"/>
      <c r="H31" s="809"/>
      <c r="I31" s="809"/>
      <c r="J31" s="809"/>
      <c r="K31" s="809"/>
      <c r="L31" s="809"/>
      <c r="M31" s="809"/>
      <c r="N31" s="809"/>
      <c r="O31" s="809"/>
      <c r="P31" s="810"/>
      <c r="Q31" s="811">
        <v>303</v>
      </c>
      <c r="R31" s="812"/>
      <c r="S31" s="812"/>
      <c r="T31" s="812"/>
      <c r="U31" s="812"/>
      <c r="V31" s="812">
        <v>343</v>
      </c>
      <c r="W31" s="812"/>
      <c r="X31" s="812"/>
      <c r="Y31" s="812"/>
      <c r="Z31" s="812"/>
      <c r="AA31" s="812">
        <v>-40</v>
      </c>
      <c r="AB31" s="812"/>
      <c r="AC31" s="812"/>
      <c r="AD31" s="812"/>
      <c r="AE31" s="813"/>
      <c r="AF31" s="814">
        <v>281</v>
      </c>
      <c r="AG31" s="815"/>
      <c r="AH31" s="815"/>
      <c r="AI31" s="815"/>
      <c r="AJ31" s="816"/>
      <c r="AK31" s="862">
        <v>236</v>
      </c>
      <c r="AL31" s="858"/>
      <c r="AM31" s="858"/>
      <c r="AN31" s="858"/>
      <c r="AO31" s="858"/>
      <c r="AP31" s="858">
        <v>2033</v>
      </c>
      <c r="AQ31" s="858"/>
      <c r="AR31" s="858"/>
      <c r="AS31" s="858"/>
      <c r="AT31" s="858"/>
      <c r="AU31" s="858">
        <v>1211</v>
      </c>
      <c r="AV31" s="858"/>
      <c r="AW31" s="858"/>
      <c r="AX31" s="858"/>
      <c r="AY31" s="858"/>
      <c r="AZ31" s="859" t="s">
        <v>519</v>
      </c>
      <c r="BA31" s="859"/>
      <c r="BB31" s="859"/>
      <c r="BC31" s="859"/>
      <c r="BD31" s="859"/>
      <c r="BE31" s="860" t="s">
        <v>411</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412</v>
      </c>
      <c r="C32" s="809"/>
      <c r="D32" s="809"/>
      <c r="E32" s="809"/>
      <c r="F32" s="809"/>
      <c r="G32" s="809"/>
      <c r="H32" s="809"/>
      <c r="I32" s="809"/>
      <c r="J32" s="809"/>
      <c r="K32" s="809"/>
      <c r="L32" s="809"/>
      <c r="M32" s="809"/>
      <c r="N32" s="809"/>
      <c r="O32" s="809"/>
      <c r="P32" s="810"/>
      <c r="Q32" s="811">
        <v>1421</v>
      </c>
      <c r="R32" s="812"/>
      <c r="S32" s="812"/>
      <c r="T32" s="812"/>
      <c r="U32" s="812"/>
      <c r="V32" s="812">
        <v>1026</v>
      </c>
      <c r="W32" s="812"/>
      <c r="X32" s="812"/>
      <c r="Y32" s="812"/>
      <c r="Z32" s="812"/>
      <c r="AA32" s="812">
        <v>395</v>
      </c>
      <c r="AB32" s="812"/>
      <c r="AC32" s="812"/>
      <c r="AD32" s="812"/>
      <c r="AE32" s="813"/>
      <c r="AF32" s="814">
        <v>1359</v>
      </c>
      <c r="AG32" s="815"/>
      <c r="AH32" s="815"/>
      <c r="AI32" s="815"/>
      <c r="AJ32" s="816"/>
      <c r="AK32" s="862">
        <v>245</v>
      </c>
      <c r="AL32" s="858"/>
      <c r="AM32" s="858"/>
      <c r="AN32" s="858"/>
      <c r="AO32" s="858"/>
      <c r="AP32" s="858">
        <v>986</v>
      </c>
      <c r="AQ32" s="858"/>
      <c r="AR32" s="858"/>
      <c r="AS32" s="858"/>
      <c r="AT32" s="858"/>
      <c r="AU32" s="858">
        <v>714</v>
      </c>
      <c r="AV32" s="858"/>
      <c r="AW32" s="858"/>
      <c r="AX32" s="858"/>
      <c r="AY32" s="858"/>
      <c r="AZ32" s="859" t="s">
        <v>519</v>
      </c>
      <c r="BA32" s="859"/>
      <c r="BB32" s="859"/>
      <c r="BC32" s="859"/>
      <c r="BD32" s="859"/>
      <c r="BE32" s="860" t="s">
        <v>411</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413</v>
      </c>
      <c r="C33" s="809"/>
      <c r="D33" s="809"/>
      <c r="E33" s="809"/>
      <c r="F33" s="809"/>
      <c r="G33" s="809"/>
      <c r="H33" s="809"/>
      <c r="I33" s="809"/>
      <c r="J33" s="809"/>
      <c r="K33" s="809"/>
      <c r="L33" s="809"/>
      <c r="M33" s="809"/>
      <c r="N33" s="809"/>
      <c r="O33" s="809"/>
      <c r="P33" s="810"/>
      <c r="Q33" s="811">
        <v>7</v>
      </c>
      <c r="R33" s="812"/>
      <c r="S33" s="812"/>
      <c r="T33" s="812"/>
      <c r="U33" s="812"/>
      <c r="V33" s="812">
        <v>6</v>
      </c>
      <c r="W33" s="812"/>
      <c r="X33" s="812"/>
      <c r="Y33" s="812"/>
      <c r="Z33" s="812"/>
      <c r="AA33" s="812">
        <v>1</v>
      </c>
      <c r="AB33" s="812"/>
      <c r="AC33" s="812"/>
      <c r="AD33" s="812"/>
      <c r="AE33" s="813"/>
      <c r="AF33" s="814">
        <v>1</v>
      </c>
      <c r="AG33" s="815"/>
      <c r="AH33" s="815"/>
      <c r="AI33" s="815"/>
      <c r="AJ33" s="816"/>
      <c r="AK33" s="862">
        <v>0</v>
      </c>
      <c r="AL33" s="858"/>
      <c r="AM33" s="858"/>
      <c r="AN33" s="858"/>
      <c r="AO33" s="858"/>
      <c r="AP33" s="858" t="s">
        <v>519</v>
      </c>
      <c r="AQ33" s="858"/>
      <c r="AR33" s="858"/>
      <c r="AS33" s="858"/>
      <c r="AT33" s="858"/>
      <c r="AU33" s="858" t="s">
        <v>519</v>
      </c>
      <c r="AV33" s="858"/>
      <c r="AW33" s="858"/>
      <c r="AX33" s="858"/>
      <c r="AY33" s="858"/>
      <c r="AZ33" s="859" t="s">
        <v>519</v>
      </c>
      <c r="BA33" s="859"/>
      <c r="BB33" s="859"/>
      <c r="BC33" s="859"/>
      <c r="BD33" s="859"/>
      <c r="BE33" s="860" t="s">
        <v>414</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t="s">
        <v>415</v>
      </c>
      <c r="C34" s="809"/>
      <c r="D34" s="809"/>
      <c r="E34" s="809"/>
      <c r="F34" s="809"/>
      <c r="G34" s="809"/>
      <c r="H34" s="809"/>
      <c r="I34" s="809"/>
      <c r="J34" s="809"/>
      <c r="K34" s="809"/>
      <c r="L34" s="809"/>
      <c r="M34" s="809"/>
      <c r="N34" s="809"/>
      <c r="O34" s="809"/>
      <c r="P34" s="810"/>
      <c r="Q34" s="811">
        <v>107</v>
      </c>
      <c r="R34" s="812"/>
      <c r="S34" s="812"/>
      <c r="T34" s="812"/>
      <c r="U34" s="812"/>
      <c r="V34" s="812">
        <v>103</v>
      </c>
      <c r="W34" s="812"/>
      <c r="X34" s="812"/>
      <c r="Y34" s="812"/>
      <c r="Z34" s="812"/>
      <c r="AA34" s="812">
        <v>4</v>
      </c>
      <c r="AB34" s="812"/>
      <c r="AC34" s="812"/>
      <c r="AD34" s="812"/>
      <c r="AE34" s="813"/>
      <c r="AF34" s="814">
        <v>4</v>
      </c>
      <c r="AG34" s="815"/>
      <c r="AH34" s="815"/>
      <c r="AI34" s="815"/>
      <c r="AJ34" s="816"/>
      <c r="AK34" s="862">
        <v>103</v>
      </c>
      <c r="AL34" s="858"/>
      <c r="AM34" s="858"/>
      <c r="AN34" s="858"/>
      <c r="AO34" s="858"/>
      <c r="AP34" s="858" t="s">
        <v>519</v>
      </c>
      <c r="AQ34" s="858"/>
      <c r="AR34" s="858"/>
      <c r="AS34" s="858"/>
      <c r="AT34" s="858"/>
      <c r="AU34" s="858" t="s">
        <v>519</v>
      </c>
      <c r="AV34" s="858"/>
      <c r="AW34" s="858"/>
      <c r="AX34" s="858"/>
      <c r="AY34" s="858"/>
      <c r="AZ34" s="859" t="s">
        <v>519</v>
      </c>
      <c r="BA34" s="859"/>
      <c r="BB34" s="859"/>
      <c r="BC34" s="859"/>
      <c r="BD34" s="859"/>
      <c r="BE34" s="860" t="s">
        <v>414</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395</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1857</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418</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420</v>
      </c>
      <c r="B66" s="756"/>
      <c r="C66" s="756"/>
      <c r="D66" s="756"/>
      <c r="E66" s="756"/>
      <c r="F66" s="756"/>
      <c r="G66" s="756"/>
      <c r="H66" s="756"/>
      <c r="I66" s="756"/>
      <c r="J66" s="756"/>
      <c r="K66" s="756"/>
      <c r="L66" s="756"/>
      <c r="M66" s="756"/>
      <c r="N66" s="756"/>
      <c r="O66" s="756"/>
      <c r="P66" s="757"/>
      <c r="Q66" s="761" t="s">
        <v>421</v>
      </c>
      <c r="R66" s="762"/>
      <c r="S66" s="762"/>
      <c r="T66" s="762"/>
      <c r="U66" s="763"/>
      <c r="V66" s="761" t="s">
        <v>422</v>
      </c>
      <c r="W66" s="762"/>
      <c r="X66" s="762"/>
      <c r="Y66" s="762"/>
      <c r="Z66" s="763"/>
      <c r="AA66" s="761" t="s">
        <v>401</v>
      </c>
      <c r="AB66" s="762"/>
      <c r="AC66" s="762"/>
      <c r="AD66" s="762"/>
      <c r="AE66" s="763"/>
      <c r="AF66" s="882" t="s">
        <v>423</v>
      </c>
      <c r="AG66" s="843"/>
      <c r="AH66" s="843"/>
      <c r="AI66" s="843"/>
      <c r="AJ66" s="883"/>
      <c r="AK66" s="761" t="s">
        <v>403</v>
      </c>
      <c r="AL66" s="756"/>
      <c r="AM66" s="756"/>
      <c r="AN66" s="756"/>
      <c r="AO66" s="757"/>
      <c r="AP66" s="761" t="s">
        <v>424</v>
      </c>
      <c r="AQ66" s="762"/>
      <c r="AR66" s="762"/>
      <c r="AS66" s="762"/>
      <c r="AT66" s="763"/>
      <c r="AU66" s="761" t="s">
        <v>425</v>
      </c>
      <c r="AV66" s="762"/>
      <c r="AW66" s="762"/>
      <c r="AX66" s="762"/>
      <c r="AY66" s="763"/>
      <c r="AZ66" s="761" t="s">
        <v>383</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587</v>
      </c>
      <c r="C68" s="898"/>
      <c r="D68" s="898"/>
      <c r="E68" s="898"/>
      <c r="F68" s="898"/>
      <c r="G68" s="898"/>
      <c r="H68" s="898"/>
      <c r="I68" s="898"/>
      <c r="J68" s="898"/>
      <c r="K68" s="898"/>
      <c r="L68" s="898"/>
      <c r="M68" s="898"/>
      <c r="N68" s="898"/>
      <c r="O68" s="898"/>
      <c r="P68" s="899"/>
      <c r="Q68" s="900">
        <v>8355</v>
      </c>
      <c r="R68" s="894"/>
      <c r="S68" s="894"/>
      <c r="T68" s="894"/>
      <c r="U68" s="894"/>
      <c r="V68" s="894">
        <v>7209</v>
      </c>
      <c r="W68" s="894"/>
      <c r="X68" s="894"/>
      <c r="Y68" s="894"/>
      <c r="Z68" s="894"/>
      <c r="AA68" s="894">
        <v>1146</v>
      </c>
      <c r="AB68" s="894"/>
      <c r="AC68" s="894"/>
      <c r="AD68" s="894"/>
      <c r="AE68" s="894"/>
      <c r="AF68" s="894">
        <v>1146</v>
      </c>
      <c r="AG68" s="894"/>
      <c r="AH68" s="894"/>
      <c r="AI68" s="894"/>
      <c r="AJ68" s="894"/>
      <c r="AK68" s="894">
        <v>13</v>
      </c>
      <c r="AL68" s="894"/>
      <c r="AM68" s="894"/>
      <c r="AN68" s="894"/>
      <c r="AO68" s="894"/>
      <c r="AP68" s="894" t="s">
        <v>519</v>
      </c>
      <c r="AQ68" s="894"/>
      <c r="AR68" s="894"/>
      <c r="AS68" s="894"/>
      <c r="AT68" s="894"/>
      <c r="AU68" s="894" t="s">
        <v>519</v>
      </c>
      <c r="AV68" s="894"/>
      <c r="AW68" s="894"/>
      <c r="AX68" s="894"/>
      <c r="AY68" s="894"/>
      <c r="AZ68" s="895" t="s">
        <v>592</v>
      </c>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588</v>
      </c>
      <c r="C69" s="902"/>
      <c r="D69" s="902"/>
      <c r="E69" s="902"/>
      <c r="F69" s="902"/>
      <c r="G69" s="902"/>
      <c r="H69" s="902"/>
      <c r="I69" s="902"/>
      <c r="J69" s="902"/>
      <c r="K69" s="902"/>
      <c r="L69" s="902"/>
      <c r="M69" s="902"/>
      <c r="N69" s="902"/>
      <c r="O69" s="902"/>
      <c r="P69" s="903"/>
      <c r="Q69" s="904">
        <v>917</v>
      </c>
      <c r="R69" s="858"/>
      <c r="S69" s="858"/>
      <c r="T69" s="858"/>
      <c r="U69" s="858"/>
      <c r="V69" s="858">
        <v>900</v>
      </c>
      <c r="W69" s="858"/>
      <c r="X69" s="858"/>
      <c r="Y69" s="858"/>
      <c r="Z69" s="858"/>
      <c r="AA69" s="858">
        <v>17</v>
      </c>
      <c r="AB69" s="858"/>
      <c r="AC69" s="858"/>
      <c r="AD69" s="858"/>
      <c r="AE69" s="858"/>
      <c r="AF69" s="858">
        <v>17</v>
      </c>
      <c r="AG69" s="858"/>
      <c r="AH69" s="858"/>
      <c r="AI69" s="858"/>
      <c r="AJ69" s="858"/>
      <c r="AK69" s="858">
        <v>30</v>
      </c>
      <c r="AL69" s="858"/>
      <c r="AM69" s="858"/>
      <c r="AN69" s="858"/>
      <c r="AO69" s="858"/>
      <c r="AP69" s="858">
        <v>868</v>
      </c>
      <c r="AQ69" s="858"/>
      <c r="AR69" s="858"/>
      <c r="AS69" s="858"/>
      <c r="AT69" s="858"/>
      <c r="AU69" s="858">
        <v>109</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589</v>
      </c>
      <c r="C70" s="902"/>
      <c r="D70" s="902"/>
      <c r="E70" s="902"/>
      <c r="F70" s="902"/>
      <c r="G70" s="902"/>
      <c r="H70" s="902"/>
      <c r="I70" s="902"/>
      <c r="J70" s="902"/>
      <c r="K70" s="902"/>
      <c r="L70" s="902"/>
      <c r="M70" s="902"/>
      <c r="N70" s="902"/>
      <c r="O70" s="902"/>
      <c r="P70" s="903"/>
      <c r="Q70" s="904">
        <v>196</v>
      </c>
      <c r="R70" s="858"/>
      <c r="S70" s="858"/>
      <c r="T70" s="858"/>
      <c r="U70" s="858"/>
      <c r="V70" s="858">
        <v>184</v>
      </c>
      <c r="W70" s="858"/>
      <c r="X70" s="858"/>
      <c r="Y70" s="858"/>
      <c r="Z70" s="858"/>
      <c r="AA70" s="858">
        <v>12</v>
      </c>
      <c r="AB70" s="858"/>
      <c r="AC70" s="858"/>
      <c r="AD70" s="858"/>
      <c r="AE70" s="858"/>
      <c r="AF70" s="858">
        <v>12</v>
      </c>
      <c r="AG70" s="858"/>
      <c r="AH70" s="858"/>
      <c r="AI70" s="858"/>
      <c r="AJ70" s="858"/>
      <c r="AK70" s="858">
        <v>1</v>
      </c>
      <c r="AL70" s="858"/>
      <c r="AM70" s="858"/>
      <c r="AN70" s="858"/>
      <c r="AO70" s="858"/>
      <c r="AP70" s="858">
        <v>211</v>
      </c>
      <c r="AQ70" s="858"/>
      <c r="AR70" s="858"/>
      <c r="AS70" s="858"/>
      <c r="AT70" s="858"/>
      <c r="AU70" s="858">
        <v>39</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590</v>
      </c>
      <c r="C71" s="902"/>
      <c r="D71" s="902"/>
      <c r="E71" s="902"/>
      <c r="F71" s="902"/>
      <c r="G71" s="902"/>
      <c r="H71" s="902"/>
      <c r="I71" s="902"/>
      <c r="J71" s="902"/>
      <c r="K71" s="902"/>
      <c r="L71" s="902"/>
      <c r="M71" s="902"/>
      <c r="N71" s="902"/>
      <c r="O71" s="902"/>
      <c r="P71" s="903"/>
      <c r="Q71" s="904">
        <v>258</v>
      </c>
      <c r="R71" s="858"/>
      <c r="S71" s="858"/>
      <c r="T71" s="858"/>
      <c r="U71" s="858"/>
      <c r="V71" s="858">
        <v>247</v>
      </c>
      <c r="W71" s="858"/>
      <c r="X71" s="858"/>
      <c r="Y71" s="858"/>
      <c r="Z71" s="858"/>
      <c r="AA71" s="858">
        <v>11</v>
      </c>
      <c r="AB71" s="858"/>
      <c r="AC71" s="858"/>
      <c r="AD71" s="858"/>
      <c r="AE71" s="858"/>
      <c r="AF71" s="858">
        <v>11</v>
      </c>
      <c r="AG71" s="858"/>
      <c r="AH71" s="858"/>
      <c r="AI71" s="858"/>
      <c r="AJ71" s="858"/>
      <c r="AK71" s="858" t="s">
        <v>519</v>
      </c>
      <c r="AL71" s="858"/>
      <c r="AM71" s="858"/>
      <c r="AN71" s="858"/>
      <c r="AO71" s="858"/>
      <c r="AP71" s="858" t="s">
        <v>519</v>
      </c>
      <c r="AQ71" s="858"/>
      <c r="AR71" s="858"/>
      <c r="AS71" s="858"/>
      <c r="AT71" s="858"/>
      <c r="AU71" s="858" t="s">
        <v>519</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591</v>
      </c>
      <c r="C72" s="902"/>
      <c r="D72" s="902"/>
      <c r="E72" s="902"/>
      <c r="F72" s="902"/>
      <c r="G72" s="902"/>
      <c r="H72" s="902"/>
      <c r="I72" s="902"/>
      <c r="J72" s="902"/>
      <c r="K72" s="902"/>
      <c r="L72" s="902"/>
      <c r="M72" s="902"/>
      <c r="N72" s="902"/>
      <c r="O72" s="902"/>
      <c r="P72" s="903"/>
      <c r="Q72" s="904">
        <v>300630</v>
      </c>
      <c r="R72" s="858"/>
      <c r="S72" s="858"/>
      <c r="T72" s="858"/>
      <c r="U72" s="858"/>
      <c r="V72" s="858">
        <v>289232</v>
      </c>
      <c r="W72" s="858"/>
      <c r="X72" s="858"/>
      <c r="Y72" s="858"/>
      <c r="Z72" s="858"/>
      <c r="AA72" s="858">
        <v>11398</v>
      </c>
      <c r="AB72" s="858"/>
      <c r="AC72" s="858"/>
      <c r="AD72" s="858"/>
      <c r="AE72" s="858"/>
      <c r="AF72" s="858">
        <v>6149</v>
      </c>
      <c r="AG72" s="858"/>
      <c r="AH72" s="858"/>
      <c r="AI72" s="858"/>
      <c r="AJ72" s="858"/>
      <c r="AK72" s="858" t="s">
        <v>519</v>
      </c>
      <c r="AL72" s="858"/>
      <c r="AM72" s="858"/>
      <c r="AN72" s="858"/>
      <c r="AO72" s="858"/>
      <c r="AP72" s="858" t="s">
        <v>519</v>
      </c>
      <c r="AQ72" s="858"/>
      <c r="AR72" s="858"/>
      <c r="AS72" s="858"/>
      <c r="AT72" s="858"/>
      <c r="AU72" s="858" t="s">
        <v>519</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395</v>
      </c>
      <c r="B88" s="817" t="s">
        <v>426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17" t="s">
        <v>427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435</v>
      </c>
      <c r="AB109" s="921"/>
      <c r="AC109" s="921"/>
      <c r="AD109" s="921"/>
      <c r="AE109" s="922"/>
      <c r="AF109" s="920" t="s">
        <v>436</v>
      </c>
      <c r="AG109" s="921"/>
      <c r="AH109" s="921"/>
      <c r="AI109" s="921"/>
      <c r="AJ109" s="922"/>
      <c r="AK109" s="920" t="s">
        <v>310</v>
      </c>
      <c r="AL109" s="921"/>
      <c r="AM109" s="921"/>
      <c r="AN109" s="921"/>
      <c r="AO109" s="922"/>
      <c r="AP109" s="920" t="s">
        <v>437</v>
      </c>
      <c r="AQ109" s="921"/>
      <c r="AR109" s="921"/>
      <c r="AS109" s="921"/>
      <c r="AT109" s="923"/>
      <c r="AU109" s="940" t="s">
        <v>434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435</v>
      </c>
      <c r="BR109" s="921"/>
      <c r="BS109" s="921"/>
      <c r="BT109" s="921"/>
      <c r="BU109" s="922"/>
      <c r="BV109" s="920" t="s">
        <v>436</v>
      </c>
      <c r="BW109" s="921"/>
      <c r="BX109" s="921"/>
      <c r="BY109" s="921"/>
      <c r="BZ109" s="922"/>
      <c r="CA109" s="920" t="s">
        <v>310</v>
      </c>
      <c r="CB109" s="921"/>
      <c r="CC109" s="921"/>
      <c r="CD109" s="921"/>
      <c r="CE109" s="922"/>
      <c r="CF109" s="941" t="s">
        <v>437</v>
      </c>
      <c r="CG109" s="941"/>
      <c r="CH109" s="941"/>
      <c r="CI109" s="941"/>
      <c r="CJ109" s="941"/>
      <c r="CK109" s="920" t="s">
        <v>438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435</v>
      </c>
      <c r="DH109" s="921"/>
      <c r="DI109" s="921"/>
      <c r="DJ109" s="921"/>
      <c r="DK109" s="922"/>
      <c r="DL109" s="920" t="s">
        <v>436</v>
      </c>
      <c r="DM109" s="921"/>
      <c r="DN109" s="921"/>
      <c r="DO109" s="921"/>
      <c r="DP109" s="922"/>
      <c r="DQ109" s="920" t="s">
        <v>310</v>
      </c>
      <c r="DR109" s="921"/>
      <c r="DS109" s="921"/>
      <c r="DT109" s="921"/>
      <c r="DU109" s="922"/>
      <c r="DV109" s="920" t="s">
        <v>437</v>
      </c>
      <c r="DW109" s="921"/>
      <c r="DX109" s="921"/>
      <c r="DY109" s="921"/>
      <c r="DZ109" s="923"/>
    </row>
    <row r="110" spans="1:131" s="233" customFormat="1" ht="26.25" customHeight="1" x14ac:dyDescent="0.15">
      <c r="A110" s="924" t="s">
        <v>439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948463</v>
      </c>
      <c r="AB110" s="928"/>
      <c r="AC110" s="928"/>
      <c r="AD110" s="928"/>
      <c r="AE110" s="929"/>
      <c r="AF110" s="930">
        <v>932107</v>
      </c>
      <c r="AG110" s="928"/>
      <c r="AH110" s="928"/>
      <c r="AI110" s="928"/>
      <c r="AJ110" s="929"/>
      <c r="AK110" s="930">
        <v>915424</v>
      </c>
      <c r="AL110" s="928"/>
      <c r="AM110" s="928"/>
      <c r="AN110" s="928"/>
      <c r="AO110" s="929"/>
      <c r="AP110" s="931">
        <v>13.4</v>
      </c>
      <c r="AQ110" s="932"/>
      <c r="AR110" s="932"/>
      <c r="AS110" s="932"/>
      <c r="AT110" s="933"/>
      <c r="AU110" s="934" t="s">
        <v>73</v>
      </c>
      <c r="AV110" s="935"/>
      <c r="AW110" s="935"/>
      <c r="AX110" s="935"/>
      <c r="AY110" s="935"/>
      <c r="AZ110" s="957" t="s">
        <v>440</v>
      </c>
      <c r="BA110" s="925"/>
      <c r="BB110" s="925"/>
      <c r="BC110" s="925"/>
      <c r="BD110" s="925"/>
      <c r="BE110" s="925"/>
      <c r="BF110" s="925"/>
      <c r="BG110" s="925"/>
      <c r="BH110" s="925"/>
      <c r="BI110" s="925"/>
      <c r="BJ110" s="925"/>
      <c r="BK110" s="925"/>
      <c r="BL110" s="925"/>
      <c r="BM110" s="925"/>
      <c r="BN110" s="925"/>
      <c r="BO110" s="925"/>
      <c r="BP110" s="926"/>
      <c r="BQ110" s="958">
        <v>8266464</v>
      </c>
      <c r="BR110" s="959"/>
      <c r="BS110" s="959"/>
      <c r="BT110" s="959"/>
      <c r="BU110" s="959"/>
      <c r="BV110" s="959">
        <v>8104114</v>
      </c>
      <c r="BW110" s="959"/>
      <c r="BX110" s="959"/>
      <c r="BY110" s="959"/>
      <c r="BZ110" s="959"/>
      <c r="CA110" s="959">
        <v>8417089</v>
      </c>
      <c r="CB110" s="959"/>
      <c r="CC110" s="959"/>
      <c r="CD110" s="959"/>
      <c r="CE110" s="959"/>
      <c r="CF110" s="972">
        <v>123.3</v>
      </c>
      <c r="CG110" s="973"/>
      <c r="CH110" s="973"/>
      <c r="CI110" s="973"/>
      <c r="CJ110" s="973"/>
      <c r="CK110" s="974" t="s">
        <v>441</v>
      </c>
      <c r="CL110" s="975"/>
      <c r="CM110" s="957" t="s">
        <v>442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443</v>
      </c>
      <c r="DH110" s="959"/>
      <c r="DI110" s="959"/>
      <c r="DJ110" s="959"/>
      <c r="DK110" s="959"/>
      <c r="DL110" s="959" t="s">
        <v>444</v>
      </c>
      <c r="DM110" s="959"/>
      <c r="DN110" s="959"/>
      <c r="DO110" s="959"/>
      <c r="DP110" s="959"/>
      <c r="DQ110" s="959" t="s">
        <v>444</v>
      </c>
      <c r="DR110" s="959"/>
      <c r="DS110" s="959"/>
      <c r="DT110" s="959"/>
      <c r="DU110" s="959"/>
      <c r="DV110" s="960" t="s">
        <v>443</v>
      </c>
      <c r="DW110" s="960"/>
      <c r="DX110" s="960"/>
      <c r="DY110" s="960"/>
      <c r="DZ110" s="961"/>
    </row>
    <row r="111" spans="1:131" s="233" customFormat="1" ht="26.25" customHeight="1" x14ac:dyDescent="0.15">
      <c r="A111" s="962" t="s">
        <v>445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444</v>
      </c>
      <c r="AB111" s="966"/>
      <c r="AC111" s="966"/>
      <c r="AD111" s="966"/>
      <c r="AE111" s="967"/>
      <c r="AF111" s="968" t="s">
        <v>139</v>
      </c>
      <c r="AG111" s="966"/>
      <c r="AH111" s="966"/>
      <c r="AI111" s="966"/>
      <c r="AJ111" s="967"/>
      <c r="AK111" s="968" t="s">
        <v>444</v>
      </c>
      <c r="AL111" s="966"/>
      <c r="AM111" s="966"/>
      <c r="AN111" s="966"/>
      <c r="AO111" s="967"/>
      <c r="AP111" s="969" t="s">
        <v>444</v>
      </c>
      <c r="AQ111" s="970"/>
      <c r="AR111" s="970"/>
      <c r="AS111" s="970"/>
      <c r="AT111" s="971"/>
      <c r="AU111" s="936"/>
      <c r="AV111" s="937"/>
      <c r="AW111" s="937"/>
      <c r="AX111" s="937"/>
      <c r="AY111" s="937"/>
      <c r="AZ111" s="950" t="s">
        <v>446</v>
      </c>
      <c r="BA111" s="951"/>
      <c r="BB111" s="951"/>
      <c r="BC111" s="951"/>
      <c r="BD111" s="951"/>
      <c r="BE111" s="951"/>
      <c r="BF111" s="951"/>
      <c r="BG111" s="951"/>
      <c r="BH111" s="951"/>
      <c r="BI111" s="951"/>
      <c r="BJ111" s="951"/>
      <c r="BK111" s="951"/>
      <c r="BL111" s="951"/>
      <c r="BM111" s="951"/>
      <c r="BN111" s="951"/>
      <c r="BO111" s="951"/>
      <c r="BP111" s="952"/>
      <c r="BQ111" s="953" t="s">
        <v>444</v>
      </c>
      <c r="BR111" s="954"/>
      <c r="BS111" s="954"/>
      <c r="BT111" s="954"/>
      <c r="BU111" s="954"/>
      <c r="BV111" s="954" t="s">
        <v>444</v>
      </c>
      <c r="BW111" s="954"/>
      <c r="BX111" s="954"/>
      <c r="BY111" s="954"/>
      <c r="BZ111" s="954"/>
      <c r="CA111" s="954" t="s">
        <v>444</v>
      </c>
      <c r="CB111" s="954"/>
      <c r="CC111" s="954"/>
      <c r="CD111" s="954"/>
      <c r="CE111" s="954"/>
      <c r="CF111" s="948" t="s">
        <v>444</v>
      </c>
      <c r="CG111" s="949"/>
      <c r="CH111" s="949"/>
      <c r="CI111" s="949"/>
      <c r="CJ111" s="949"/>
      <c r="CK111" s="976"/>
      <c r="CL111" s="977"/>
      <c r="CM111" s="950" t="s">
        <v>447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444</v>
      </c>
      <c r="DH111" s="954"/>
      <c r="DI111" s="954"/>
      <c r="DJ111" s="954"/>
      <c r="DK111" s="954"/>
      <c r="DL111" s="954" t="s">
        <v>444</v>
      </c>
      <c r="DM111" s="954"/>
      <c r="DN111" s="954"/>
      <c r="DO111" s="954"/>
      <c r="DP111" s="954"/>
      <c r="DQ111" s="954" t="s">
        <v>444</v>
      </c>
      <c r="DR111" s="954"/>
      <c r="DS111" s="954"/>
      <c r="DT111" s="954"/>
      <c r="DU111" s="954"/>
      <c r="DV111" s="955" t="s">
        <v>444</v>
      </c>
      <c r="DW111" s="955"/>
      <c r="DX111" s="955"/>
      <c r="DY111" s="955"/>
      <c r="DZ111" s="956"/>
    </row>
    <row r="112" spans="1:131" s="233" customFormat="1" ht="26.25" customHeight="1" x14ac:dyDescent="0.15">
      <c r="A112" s="980" t="s">
        <v>448</v>
      </c>
      <c r="B112" s="981"/>
      <c r="C112" s="951" t="s">
        <v>449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139</v>
      </c>
      <c r="AB112" s="987"/>
      <c r="AC112" s="987"/>
      <c r="AD112" s="987"/>
      <c r="AE112" s="988"/>
      <c r="AF112" s="989" t="s">
        <v>139</v>
      </c>
      <c r="AG112" s="987"/>
      <c r="AH112" s="987"/>
      <c r="AI112" s="987"/>
      <c r="AJ112" s="988"/>
      <c r="AK112" s="989" t="s">
        <v>139</v>
      </c>
      <c r="AL112" s="987"/>
      <c r="AM112" s="987"/>
      <c r="AN112" s="987"/>
      <c r="AO112" s="988"/>
      <c r="AP112" s="990" t="s">
        <v>139</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2731116</v>
      </c>
      <c r="BR112" s="954"/>
      <c r="BS112" s="954"/>
      <c r="BT112" s="954"/>
      <c r="BU112" s="954"/>
      <c r="BV112" s="954">
        <v>1968090</v>
      </c>
      <c r="BW112" s="954"/>
      <c r="BX112" s="954"/>
      <c r="BY112" s="954"/>
      <c r="BZ112" s="954"/>
      <c r="CA112" s="954">
        <v>1925503</v>
      </c>
      <c r="CB112" s="954"/>
      <c r="CC112" s="954"/>
      <c r="CD112" s="954"/>
      <c r="CE112" s="954"/>
      <c r="CF112" s="948">
        <v>28.2</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139</v>
      </c>
      <c r="DH112" s="954"/>
      <c r="DI112" s="954"/>
      <c r="DJ112" s="954"/>
      <c r="DK112" s="954"/>
      <c r="DL112" s="954" t="s">
        <v>139</v>
      </c>
      <c r="DM112" s="954"/>
      <c r="DN112" s="954"/>
      <c r="DO112" s="954"/>
      <c r="DP112" s="954"/>
      <c r="DQ112" s="954" t="s">
        <v>139</v>
      </c>
      <c r="DR112" s="954"/>
      <c r="DS112" s="954"/>
      <c r="DT112" s="954"/>
      <c r="DU112" s="954"/>
      <c r="DV112" s="955" t="s">
        <v>139</v>
      </c>
      <c r="DW112" s="955"/>
      <c r="DX112" s="955"/>
      <c r="DY112" s="955"/>
      <c r="DZ112" s="956"/>
    </row>
    <row r="113" spans="1:130" s="233"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242860</v>
      </c>
      <c r="AB113" s="966"/>
      <c r="AC113" s="966"/>
      <c r="AD113" s="966"/>
      <c r="AE113" s="967"/>
      <c r="AF113" s="968">
        <v>255459</v>
      </c>
      <c r="AG113" s="966"/>
      <c r="AH113" s="966"/>
      <c r="AI113" s="966"/>
      <c r="AJ113" s="967"/>
      <c r="AK113" s="968">
        <v>244587</v>
      </c>
      <c r="AL113" s="966"/>
      <c r="AM113" s="966"/>
      <c r="AN113" s="966"/>
      <c r="AO113" s="967"/>
      <c r="AP113" s="969">
        <v>3.6</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v>145810</v>
      </c>
      <c r="BR113" s="954"/>
      <c r="BS113" s="954"/>
      <c r="BT113" s="954"/>
      <c r="BU113" s="954"/>
      <c r="BV113" s="954">
        <v>175984</v>
      </c>
      <c r="BW113" s="954"/>
      <c r="BX113" s="954"/>
      <c r="BY113" s="954"/>
      <c r="BZ113" s="954"/>
      <c r="CA113" s="954">
        <v>151007</v>
      </c>
      <c r="CB113" s="954"/>
      <c r="CC113" s="954"/>
      <c r="CD113" s="954"/>
      <c r="CE113" s="954"/>
      <c r="CF113" s="948">
        <v>2.2000000000000002</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139</v>
      </c>
      <c r="DH113" s="987"/>
      <c r="DI113" s="987"/>
      <c r="DJ113" s="987"/>
      <c r="DK113" s="988"/>
      <c r="DL113" s="989" t="s">
        <v>139</v>
      </c>
      <c r="DM113" s="987"/>
      <c r="DN113" s="987"/>
      <c r="DO113" s="987"/>
      <c r="DP113" s="988"/>
      <c r="DQ113" s="989" t="s">
        <v>139</v>
      </c>
      <c r="DR113" s="987"/>
      <c r="DS113" s="987"/>
      <c r="DT113" s="987"/>
      <c r="DU113" s="988"/>
      <c r="DV113" s="990" t="s">
        <v>139</v>
      </c>
      <c r="DW113" s="991"/>
      <c r="DX113" s="991"/>
      <c r="DY113" s="991"/>
      <c r="DZ113" s="992"/>
    </row>
    <row r="114" spans="1:130" s="233" customFormat="1" ht="26.25" customHeight="1" x14ac:dyDescent="0.15">
      <c r="A114" s="982"/>
      <c r="B114" s="983"/>
      <c r="C114" s="951" t="s">
        <v>455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38111</v>
      </c>
      <c r="AB114" s="987"/>
      <c r="AC114" s="987"/>
      <c r="AD114" s="987"/>
      <c r="AE114" s="988"/>
      <c r="AF114" s="989">
        <v>37946</v>
      </c>
      <c r="AG114" s="987"/>
      <c r="AH114" s="987"/>
      <c r="AI114" s="987"/>
      <c r="AJ114" s="988"/>
      <c r="AK114" s="989">
        <v>35640</v>
      </c>
      <c r="AL114" s="987"/>
      <c r="AM114" s="987"/>
      <c r="AN114" s="987"/>
      <c r="AO114" s="988"/>
      <c r="AP114" s="990">
        <v>0.5</v>
      </c>
      <c r="AQ114" s="991"/>
      <c r="AR114" s="991"/>
      <c r="AS114" s="991"/>
      <c r="AT114" s="992"/>
      <c r="AU114" s="936"/>
      <c r="AV114" s="937"/>
      <c r="AW114" s="937"/>
      <c r="AX114" s="937"/>
      <c r="AY114" s="937"/>
      <c r="AZ114" s="950" t="s">
        <v>456</v>
      </c>
      <c r="BA114" s="951"/>
      <c r="BB114" s="951"/>
      <c r="BC114" s="951"/>
      <c r="BD114" s="951"/>
      <c r="BE114" s="951"/>
      <c r="BF114" s="951"/>
      <c r="BG114" s="951"/>
      <c r="BH114" s="951"/>
      <c r="BI114" s="951"/>
      <c r="BJ114" s="951"/>
      <c r="BK114" s="951"/>
      <c r="BL114" s="951"/>
      <c r="BM114" s="951"/>
      <c r="BN114" s="951"/>
      <c r="BO114" s="951"/>
      <c r="BP114" s="952"/>
      <c r="BQ114" s="953">
        <v>1862792</v>
      </c>
      <c r="BR114" s="954"/>
      <c r="BS114" s="954"/>
      <c r="BT114" s="954"/>
      <c r="BU114" s="954"/>
      <c r="BV114" s="954">
        <v>1833927</v>
      </c>
      <c r="BW114" s="954"/>
      <c r="BX114" s="954"/>
      <c r="BY114" s="954"/>
      <c r="BZ114" s="954"/>
      <c r="CA114" s="954">
        <v>1559883</v>
      </c>
      <c r="CB114" s="954"/>
      <c r="CC114" s="954"/>
      <c r="CD114" s="954"/>
      <c r="CE114" s="954"/>
      <c r="CF114" s="948">
        <v>22.8</v>
      </c>
      <c r="CG114" s="949"/>
      <c r="CH114" s="949"/>
      <c r="CI114" s="949"/>
      <c r="CJ114" s="949"/>
      <c r="CK114" s="976"/>
      <c r="CL114" s="977"/>
      <c r="CM114" s="950" t="s">
        <v>457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139</v>
      </c>
      <c r="DH114" s="987"/>
      <c r="DI114" s="987"/>
      <c r="DJ114" s="987"/>
      <c r="DK114" s="988"/>
      <c r="DL114" s="989" t="s">
        <v>139</v>
      </c>
      <c r="DM114" s="987"/>
      <c r="DN114" s="987"/>
      <c r="DO114" s="987"/>
      <c r="DP114" s="988"/>
      <c r="DQ114" s="989" t="s">
        <v>139</v>
      </c>
      <c r="DR114" s="987"/>
      <c r="DS114" s="987"/>
      <c r="DT114" s="987"/>
      <c r="DU114" s="988"/>
      <c r="DV114" s="990" t="s">
        <v>139</v>
      </c>
      <c r="DW114" s="991"/>
      <c r="DX114" s="991"/>
      <c r="DY114" s="991"/>
      <c r="DZ114" s="992"/>
    </row>
    <row r="115" spans="1:130" s="233" customFormat="1" ht="26.25" customHeight="1" x14ac:dyDescent="0.15">
      <c r="A115" s="982"/>
      <c r="B115" s="983"/>
      <c r="C115" s="951" t="s">
        <v>458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42</v>
      </c>
      <c r="AB115" s="966"/>
      <c r="AC115" s="966"/>
      <c r="AD115" s="966"/>
      <c r="AE115" s="967"/>
      <c r="AF115" s="968">
        <v>5332</v>
      </c>
      <c r="AG115" s="966"/>
      <c r="AH115" s="966"/>
      <c r="AI115" s="966"/>
      <c r="AJ115" s="967"/>
      <c r="AK115" s="968">
        <v>7123</v>
      </c>
      <c r="AL115" s="966"/>
      <c r="AM115" s="966"/>
      <c r="AN115" s="966"/>
      <c r="AO115" s="967"/>
      <c r="AP115" s="969">
        <v>0.1</v>
      </c>
      <c r="AQ115" s="970"/>
      <c r="AR115" s="970"/>
      <c r="AS115" s="970"/>
      <c r="AT115" s="971"/>
      <c r="AU115" s="936"/>
      <c r="AV115" s="937"/>
      <c r="AW115" s="937"/>
      <c r="AX115" s="937"/>
      <c r="AY115" s="937"/>
      <c r="AZ115" s="950" t="s">
        <v>459</v>
      </c>
      <c r="BA115" s="951"/>
      <c r="BB115" s="951"/>
      <c r="BC115" s="951"/>
      <c r="BD115" s="951"/>
      <c r="BE115" s="951"/>
      <c r="BF115" s="951"/>
      <c r="BG115" s="951"/>
      <c r="BH115" s="951"/>
      <c r="BI115" s="951"/>
      <c r="BJ115" s="951"/>
      <c r="BK115" s="951"/>
      <c r="BL115" s="951"/>
      <c r="BM115" s="951"/>
      <c r="BN115" s="951"/>
      <c r="BO115" s="951"/>
      <c r="BP115" s="952"/>
      <c r="BQ115" s="953" t="s">
        <v>139</v>
      </c>
      <c r="BR115" s="954"/>
      <c r="BS115" s="954"/>
      <c r="BT115" s="954"/>
      <c r="BU115" s="954"/>
      <c r="BV115" s="954" t="s">
        <v>139</v>
      </c>
      <c r="BW115" s="954"/>
      <c r="BX115" s="954"/>
      <c r="BY115" s="954"/>
      <c r="BZ115" s="954"/>
      <c r="CA115" s="954" t="s">
        <v>139</v>
      </c>
      <c r="CB115" s="954"/>
      <c r="CC115" s="954"/>
      <c r="CD115" s="954"/>
      <c r="CE115" s="954"/>
      <c r="CF115" s="948" t="s">
        <v>139</v>
      </c>
      <c r="CG115" s="949"/>
      <c r="CH115" s="949"/>
      <c r="CI115" s="949"/>
      <c r="CJ115" s="949"/>
      <c r="CK115" s="976"/>
      <c r="CL115" s="977"/>
      <c r="CM115" s="950" t="s">
        <v>460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139</v>
      </c>
      <c r="DH115" s="987"/>
      <c r="DI115" s="987"/>
      <c r="DJ115" s="987"/>
      <c r="DK115" s="988"/>
      <c r="DL115" s="989" t="s">
        <v>139</v>
      </c>
      <c r="DM115" s="987"/>
      <c r="DN115" s="987"/>
      <c r="DO115" s="987"/>
      <c r="DP115" s="988"/>
      <c r="DQ115" s="989" t="s">
        <v>139</v>
      </c>
      <c r="DR115" s="987"/>
      <c r="DS115" s="987"/>
      <c r="DT115" s="987"/>
      <c r="DU115" s="988"/>
      <c r="DV115" s="990" t="s">
        <v>139</v>
      </c>
      <c r="DW115" s="991"/>
      <c r="DX115" s="991"/>
      <c r="DY115" s="991"/>
      <c r="DZ115" s="992"/>
    </row>
    <row r="116" spans="1:130" s="233" customFormat="1" ht="26.25" customHeight="1" x14ac:dyDescent="0.15">
      <c r="A116" s="984"/>
      <c r="B116" s="985"/>
      <c r="C116" s="993" t="s">
        <v>461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796</v>
      </c>
      <c r="AB116" s="987"/>
      <c r="AC116" s="987"/>
      <c r="AD116" s="987"/>
      <c r="AE116" s="988"/>
      <c r="AF116" s="989">
        <v>953</v>
      </c>
      <c r="AG116" s="987"/>
      <c r="AH116" s="987"/>
      <c r="AI116" s="987"/>
      <c r="AJ116" s="988"/>
      <c r="AK116" s="989">
        <v>570</v>
      </c>
      <c r="AL116" s="987"/>
      <c r="AM116" s="987"/>
      <c r="AN116" s="987"/>
      <c r="AO116" s="988"/>
      <c r="AP116" s="990">
        <v>0</v>
      </c>
      <c r="AQ116" s="991"/>
      <c r="AR116" s="991"/>
      <c r="AS116" s="991"/>
      <c r="AT116" s="992"/>
      <c r="AU116" s="936"/>
      <c r="AV116" s="937"/>
      <c r="AW116" s="937"/>
      <c r="AX116" s="937"/>
      <c r="AY116" s="937"/>
      <c r="AZ116" s="995" t="s">
        <v>462</v>
      </c>
      <c r="BA116" s="996"/>
      <c r="BB116" s="996"/>
      <c r="BC116" s="996"/>
      <c r="BD116" s="996"/>
      <c r="BE116" s="996"/>
      <c r="BF116" s="996"/>
      <c r="BG116" s="996"/>
      <c r="BH116" s="996"/>
      <c r="BI116" s="996"/>
      <c r="BJ116" s="996"/>
      <c r="BK116" s="996"/>
      <c r="BL116" s="996"/>
      <c r="BM116" s="996"/>
      <c r="BN116" s="996"/>
      <c r="BO116" s="996"/>
      <c r="BP116" s="997"/>
      <c r="BQ116" s="953" t="s">
        <v>139</v>
      </c>
      <c r="BR116" s="954"/>
      <c r="BS116" s="954"/>
      <c r="BT116" s="954"/>
      <c r="BU116" s="954"/>
      <c r="BV116" s="954" t="s">
        <v>139</v>
      </c>
      <c r="BW116" s="954"/>
      <c r="BX116" s="954"/>
      <c r="BY116" s="954"/>
      <c r="BZ116" s="954"/>
      <c r="CA116" s="954" t="s">
        <v>139</v>
      </c>
      <c r="CB116" s="954"/>
      <c r="CC116" s="954"/>
      <c r="CD116" s="954"/>
      <c r="CE116" s="954"/>
      <c r="CF116" s="948" t="s">
        <v>139</v>
      </c>
      <c r="CG116" s="949"/>
      <c r="CH116" s="949"/>
      <c r="CI116" s="949"/>
      <c r="CJ116" s="949"/>
      <c r="CK116" s="976"/>
      <c r="CL116" s="977"/>
      <c r="CM116" s="950" t="s">
        <v>463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139</v>
      </c>
      <c r="DH116" s="987"/>
      <c r="DI116" s="987"/>
      <c r="DJ116" s="987"/>
      <c r="DK116" s="988"/>
      <c r="DL116" s="989" t="s">
        <v>139</v>
      </c>
      <c r="DM116" s="987"/>
      <c r="DN116" s="987"/>
      <c r="DO116" s="987"/>
      <c r="DP116" s="988"/>
      <c r="DQ116" s="989" t="s">
        <v>139</v>
      </c>
      <c r="DR116" s="987"/>
      <c r="DS116" s="987"/>
      <c r="DT116" s="987"/>
      <c r="DU116" s="988"/>
      <c r="DV116" s="990" t="s">
        <v>139</v>
      </c>
      <c r="DW116" s="991"/>
      <c r="DX116" s="991"/>
      <c r="DY116" s="991"/>
      <c r="DZ116" s="992"/>
    </row>
    <row r="117" spans="1:130" s="233" customFormat="1" ht="26.25" customHeight="1" x14ac:dyDescent="0.15">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464</v>
      </c>
      <c r="Z117" s="922"/>
      <c r="AA117" s="1006">
        <v>1230272</v>
      </c>
      <c r="AB117" s="1007"/>
      <c r="AC117" s="1007"/>
      <c r="AD117" s="1007"/>
      <c r="AE117" s="1008"/>
      <c r="AF117" s="1009">
        <v>1231797</v>
      </c>
      <c r="AG117" s="1007"/>
      <c r="AH117" s="1007"/>
      <c r="AI117" s="1007"/>
      <c r="AJ117" s="1008"/>
      <c r="AK117" s="1009">
        <v>1203344</v>
      </c>
      <c r="AL117" s="1007"/>
      <c r="AM117" s="1007"/>
      <c r="AN117" s="1007"/>
      <c r="AO117" s="1008"/>
      <c r="AP117" s="1010"/>
      <c r="AQ117" s="1011"/>
      <c r="AR117" s="1011"/>
      <c r="AS117" s="1011"/>
      <c r="AT117" s="1012"/>
      <c r="AU117" s="936"/>
      <c r="AV117" s="937"/>
      <c r="AW117" s="937"/>
      <c r="AX117" s="937"/>
      <c r="AY117" s="937"/>
      <c r="AZ117" s="1002" t="s">
        <v>465</v>
      </c>
      <c r="BA117" s="1003"/>
      <c r="BB117" s="1003"/>
      <c r="BC117" s="1003"/>
      <c r="BD117" s="1003"/>
      <c r="BE117" s="1003"/>
      <c r="BF117" s="1003"/>
      <c r="BG117" s="1003"/>
      <c r="BH117" s="1003"/>
      <c r="BI117" s="1003"/>
      <c r="BJ117" s="1003"/>
      <c r="BK117" s="1003"/>
      <c r="BL117" s="1003"/>
      <c r="BM117" s="1003"/>
      <c r="BN117" s="1003"/>
      <c r="BO117" s="1003"/>
      <c r="BP117" s="1004"/>
      <c r="BQ117" s="953" t="s">
        <v>139</v>
      </c>
      <c r="BR117" s="954"/>
      <c r="BS117" s="954"/>
      <c r="BT117" s="954"/>
      <c r="BU117" s="954"/>
      <c r="BV117" s="954" t="s">
        <v>466</v>
      </c>
      <c r="BW117" s="954"/>
      <c r="BX117" s="954"/>
      <c r="BY117" s="954"/>
      <c r="BZ117" s="954"/>
      <c r="CA117" s="954" t="s">
        <v>466</v>
      </c>
      <c r="CB117" s="954"/>
      <c r="CC117" s="954"/>
      <c r="CD117" s="954"/>
      <c r="CE117" s="954"/>
      <c r="CF117" s="948" t="s">
        <v>139</v>
      </c>
      <c r="CG117" s="949"/>
      <c r="CH117" s="949"/>
      <c r="CI117" s="949"/>
      <c r="CJ117" s="949"/>
      <c r="CK117" s="976"/>
      <c r="CL117" s="977"/>
      <c r="CM117" s="950" t="s">
        <v>467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139</v>
      </c>
      <c r="DH117" s="987"/>
      <c r="DI117" s="987"/>
      <c r="DJ117" s="987"/>
      <c r="DK117" s="988"/>
      <c r="DL117" s="989" t="s">
        <v>139</v>
      </c>
      <c r="DM117" s="987"/>
      <c r="DN117" s="987"/>
      <c r="DO117" s="987"/>
      <c r="DP117" s="988"/>
      <c r="DQ117" s="989" t="s">
        <v>139</v>
      </c>
      <c r="DR117" s="987"/>
      <c r="DS117" s="987"/>
      <c r="DT117" s="987"/>
      <c r="DU117" s="988"/>
      <c r="DV117" s="990" t="s">
        <v>139</v>
      </c>
      <c r="DW117" s="991"/>
      <c r="DX117" s="991"/>
      <c r="DY117" s="991"/>
      <c r="DZ117" s="992"/>
    </row>
    <row r="118" spans="1:130" s="233" customFormat="1" ht="26.25" customHeight="1" x14ac:dyDescent="0.15">
      <c r="A118" s="940" t="s">
        <v>438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435</v>
      </c>
      <c r="AB118" s="921"/>
      <c r="AC118" s="921"/>
      <c r="AD118" s="921"/>
      <c r="AE118" s="922"/>
      <c r="AF118" s="920" t="s">
        <v>436</v>
      </c>
      <c r="AG118" s="921"/>
      <c r="AH118" s="921"/>
      <c r="AI118" s="921"/>
      <c r="AJ118" s="922"/>
      <c r="AK118" s="920" t="s">
        <v>310</v>
      </c>
      <c r="AL118" s="921"/>
      <c r="AM118" s="921"/>
      <c r="AN118" s="921"/>
      <c r="AO118" s="922"/>
      <c r="AP118" s="998" t="s">
        <v>437</v>
      </c>
      <c r="AQ118" s="999"/>
      <c r="AR118" s="999"/>
      <c r="AS118" s="999"/>
      <c r="AT118" s="1000"/>
      <c r="AU118" s="936"/>
      <c r="AV118" s="937"/>
      <c r="AW118" s="937"/>
      <c r="AX118" s="937"/>
      <c r="AY118" s="937"/>
      <c r="AZ118" s="1001" t="s">
        <v>468</v>
      </c>
      <c r="BA118" s="993"/>
      <c r="BB118" s="993"/>
      <c r="BC118" s="993"/>
      <c r="BD118" s="993"/>
      <c r="BE118" s="993"/>
      <c r="BF118" s="993"/>
      <c r="BG118" s="993"/>
      <c r="BH118" s="993"/>
      <c r="BI118" s="993"/>
      <c r="BJ118" s="993"/>
      <c r="BK118" s="993"/>
      <c r="BL118" s="993"/>
      <c r="BM118" s="993"/>
      <c r="BN118" s="993"/>
      <c r="BO118" s="993"/>
      <c r="BP118" s="994"/>
      <c r="BQ118" s="1027" t="s">
        <v>466</v>
      </c>
      <c r="BR118" s="1028"/>
      <c r="BS118" s="1028"/>
      <c r="BT118" s="1028"/>
      <c r="BU118" s="1028"/>
      <c r="BV118" s="1028" t="s">
        <v>139</v>
      </c>
      <c r="BW118" s="1028"/>
      <c r="BX118" s="1028"/>
      <c r="BY118" s="1028"/>
      <c r="BZ118" s="1028"/>
      <c r="CA118" s="1028" t="s">
        <v>139</v>
      </c>
      <c r="CB118" s="1028"/>
      <c r="CC118" s="1028"/>
      <c r="CD118" s="1028"/>
      <c r="CE118" s="1028"/>
      <c r="CF118" s="948" t="s">
        <v>466</v>
      </c>
      <c r="CG118" s="949"/>
      <c r="CH118" s="949"/>
      <c r="CI118" s="949"/>
      <c r="CJ118" s="949"/>
      <c r="CK118" s="976"/>
      <c r="CL118" s="977"/>
      <c r="CM118" s="950" t="s">
        <v>469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466</v>
      </c>
      <c r="DH118" s="987"/>
      <c r="DI118" s="987"/>
      <c r="DJ118" s="987"/>
      <c r="DK118" s="988"/>
      <c r="DL118" s="989" t="s">
        <v>466</v>
      </c>
      <c r="DM118" s="987"/>
      <c r="DN118" s="987"/>
      <c r="DO118" s="987"/>
      <c r="DP118" s="988"/>
      <c r="DQ118" s="989" t="s">
        <v>466</v>
      </c>
      <c r="DR118" s="987"/>
      <c r="DS118" s="987"/>
      <c r="DT118" s="987"/>
      <c r="DU118" s="988"/>
      <c r="DV118" s="990" t="s">
        <v>466</v>
      </c>
      <c r="DW118" s="991"/>
      <c r="DX118" s="991"/>
      <c r="DY118" s="991"/>
      <c r="DZ118" s="992"/>
    </row>
    <row r="119" spans="1:130" s="233" customFormat="1" ht="26.25" customHeight="1" x14ac:dyDescent="0.15">
      <c r="A119" s="1085" t="s">
        <v>441</v>
      </c>
      <c r="B119" s="975"/>
      <c r="C119" s="957" t="s">
        <v>442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466</v>
      </c>
      <c r="AB119" s="928"/>
      <c r="AC119" s="928"/>
      <c r="AD119" s="928"/>
      <c r="AE119" s="929"/>
      <c r="AF119" s="930" t="s">
        <v>466</v>
      </c>
      <c r="AG119" s="928"/>
      <c r="AH119" s="928"/>
      <c r="AI119" s="928"/>
      <c r="AJ119" s="929"/>
      <c r="AK119" s="930" t="s">
        <v>466</v>
      </c>
      <c r="AL119" s="928"/>
      <c r="AM119" s="928"/>
      <c r="AN119" s="928"/>
      <c r="AO119" s="929"/>
      <c r="AP119" s="931" t="s">
        <v>466</v>
      </c>
      <c r="AQ119" s="932"/>
      <c r="AR119" s="932"/>
      <c r="AS119" s="932"/>
      <c r="AT119" s="933"/>
      <c r="AU119" s="938"/>
      <c r="AV119" s="939"/>
      <c r="AW119" s="939"/>
      <c r="AX119" s="939"/>
      <c r="AY119" s="939"/>
      <c r="AZ119" s="254" t="s">
        <v>191</v>
      </c>
      <c r="BA119" s="254"/>
      <c r="BB119" s="254"/>
      <c r="BC119" s="254"/>
      <c r="BD119" s="254"/>
      <c r="BE119" s="254"/>
      <c r="BF119" s="254"/>
      <c r="BG119" s="254"/>
      <c r="BH119" s="254"/>
      <c r="BI119" s="254"/>
      <c r="BJ119" s="254"/>
      <c r="BK119" s="254"/>
      <c r="BL119" s="254"/>
      <c r="BM119" s="254"/>
      <c r="BN119" s="254"/>
      <c r="BO119" s="1005" t="s">
        <v>470</v>
      </c>
      <c r="BP119" s="1033"/>
      <c r="BQ119" s="1027">
        <v>13006182</v>
      </c>
      <c r="BR119" s="1028"/>
      <c r="BS119" s="1028"/>
      <c r="BT119" s="1028"/>
      <c r="BU119" s="1028"/>
      <c r="BV119" s="1028">
        <v>12082115</v>
      </c>
      <c r="BW119" s="1028"/>
      <c r="BX119" s="1028"/>
      <c r="BY119" s="1028"/>
      <c r="BZ119" s="1028"/>
      <c r="CA119" s="1028">
        <v>12053482</v>
      </c>
      <c r="CB119" s="1028"/>
      <c r="CC119" s="1028"/>
      <c r="CD119" s="1028"/>
      <c r="CE119" s="1028"/>
      <c r="CF119" s="1029"/>
      <c r="CG119" s="1030"/>
      <c r="CH119" s="1030"/>
      <c r="CI119" s="1030"/>
      <c r="CJ119" s="1031"/>
      <c r="CK119" s="978"/>
      <c r="CL119" s="979"/>
      <c r="CM119" s="1001" t="s">
        <v>471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466</v>
      </c>
      <c r="DH119" s="1014"/>
      <c r="DI119" s="1014"/>
      <c r="DJ119" s="1014"/>
      <c r="DK119" s="1015"/>
      <c r="DL119" s="1013" t="s">
        <v>466</v>
      </c>
      <c r="DM119" s="1014"/>
      <c r="DN119" s="1014"/>
      <c r="DO119" s="1014"/>
      <c r="DP119" s="1015"/>
      <c r="DQ119" s="1013" t="s">
        <v>466</v>
      </c>
      <c r="DR119" s="1014"/>
      <c r="DS119" s="1014"/>
      <c r="DT119" s="1014"/>
      <c r="DU119" s="1015"/>
      <c r="DV119" s="1016" t="s">
        <v>466</v>
      </c>
      <c r="DW119" s="1017"/>
      <c r="DX119" s="1017"/>
      <c r="DY119" s="1017"/>
      <c r="DZ119" s="1018"/>
    </row>
    <row r="120" spans="1:130" s="233" customFormat="1" ht="26.25" customHeight="1" x14ac:dyDescent="0.15">
      <c r="A120" s="1086"/>
      <c r="B120" s="977"/>
      <c r="C120" s="950" t="s">
        <v>447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466</v>
      </c>
      <c r="AB120" s="987"/>
      <c r="AC120" s="987"/>
      <c r="AD120" s="987"/>
      <c r="AE120" s="988"/>
      <c r="AF120" s="989" t="s">
        <v>466</v>
      </c>
      <c r="AG120" s="987"/>
      <c r="AH120" s="987"/>
      <c r="AI120" s="987"/>
      <c r="AJ120" s="988"/>
      <c r="AK120" s="989" t="s">
        <v>466</v>
      </c>
      <c r="AL120" s="987"/>
      <c r="AM120" s="987"/>
      <c r="AN120" s="987"/>
      <c r="AO120" s="988"/>
      <c r="AP120" s="990" t="s">
        <v>466</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2843892</v>
      </c>
      <c r="BR120" s="959"/>
      <c r="BS120" s="959"/>
      <c r="BT120" s="959"/>
      <c r="BU120" s="959"/>
      <c r="BV120" s="959">
        <v>2669669</v>
      </c>
      <c r="BW120" s="959"/>
      <c r="BX120" s="959"/>
      <c r="BY120" s="959"/>
      <c r="BZ120" s="959"/>
      <c r="CA120" s="959">
        <v>2920877</v>
      </c>
      <c r="CB120" s="959"/>
      <c r="CC120" s="959"/>
      <c r="CD120" s="959"/>
      <c r="CE120" s="959"/>
      <c r="CF120" s="972">
        <v>42.8</v>
      </c>
      <c r="CG120" s="973"/>
      <c r="CH120" s="973"/>
      <c r="CI120" s="973"/>
      <c r="CJ120" s="973"/>
      <c r="CK120" s="1034" t="s">
        <v>474</v>
      </c>
      <c r="CL120" s="1035"/>
      <c r="CM120" s="1035"/>
      <c r="CN120" s="1035"/>
      <c r="CO120" s="1036"/>
      <c r="CP120" s="1042" t="s">
        <v>475</v>
      </c>
      <c r="CQ120" s="1043"/>
      <c r="CR120" s="1043"/>
      <c r="CS120" s="1043"/>
      <c r="CT120" s="1043"/>
      <c r="CU120" s="1043"/>
      <c r="CV120" s="1043"/>
      <c r="CW120" s="1043"/>
      <c r="CX120" s="1043"/>
      <c r="CY120" s="1043"/>
      <c r="CZ120" s="1043"/>
      <c r="DA120" s="1043"/>
      <c r="DB120" s="1043"/>
      <c r="DC120" s="1043"/>
      <c r="DD120" s="1043"/>
      <c r="DE120" s="1043"/>
      <c r="DF120" s="1044"/>
      <c r="DG120" s="958">
        <v>4276</v>
      </c>
      <c r="DH120" s="959"/>
      <c r="DI120" s="959"/>
      <c r="DJ120" s="959"/>
      <c r="DK120" s="959"/>
      <c r="DL120" s="959">
        <v>1018612</v>
      </c>
      <c r="DM120" s="959"/>
      <c r="DN120" s="959"/>
      <c r="DO120" s="959"/>
      <c r="DP120" s="959"/>
      <c r="DQ120" s="959">
        <v>1211393</v>
      </c>
      <c r="DR120" s="959"/>
      <c r="DS120" s="959"/>
      <c r="DT120" s="959"/>
      <c r="DU120" s="959"/>
      <c r="DV120" s="960">
        <v>17.7</v>
      </c>
      <c r="DW120" s="960"/>
      <c r="DX120" s="960"/>
      <c r="DY120" s="960"/>
      <c r="DZ120" s="961"/>
    </row>
    <row r="121" spans="1:130" s="233" customFormat="1" ht="26.25" customHeight="1" x14ac:dyDescent="0.15">
      <c r="A121" s="1086"/>
      <c r="B121" s="977"/>
      <c r="C121" s="1002" t="s">
        <v>476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466</v>
      </c>
      <c r="AB121" s="987"/>
      <c r="AC121" s="987"/>
      <c r="AD121" s="987"/>
      <c r="AE121" s="988"/>
      <c r="AF121" s="989" t="s">
        <v>466</v>
      </c>
      <c r="AG121" s="987"/>
      <c r="AH121" s="987"/>
      <c r="AI121" s="987"/>
      <c r="AJ121" s="988"/>
      <c r="AK121" s="989" t="s">
        <v>466</v>
      </c>
      <c r="AL121" s="987"/>
      <c r="AM121" s="987"/>
      <c r="AN121" s="987"/>
      <c r="AO121" s="988"/>
      <c r="AP121" s="990" t="s">
        <v>466</v>
      </c>
      <c r="AQ121" s="991"/>
      <c r="AR121" s="991"/>
      <c r="AS121" s="991"/>
      <c r="AT121" s="992"/>
      <c r="AU121" s="1022"/>
      <c r="AV121" s="1023"/>
      <c r="AW121" s="1023"/>
      <c r="AX121" s="1023"/>
      <c r="AY121" s="1024"/>
      <c r="AZ121" s="950" t="s">
        <v>477</v>
      </c>
      <c r="BA121" s="951"/>
      <c r="BB121" s="951"/>
      <c r="BC121" s="951"/>
      <c r="BD121" s="951"/>
      <c r="BE121" s="951"/>
      <c r="BF121" s="951"/>
      <c r="BG121" s="951"/>
      <c r="BH121" s="951"/>
      <c r="BI121" s="951"/>
      <c r="BJ121" s="951"/>
      <c r="BK121" s="951"/>
      <c r="BL121" s="951"/>
      <c r="BM121" s="951"/>
      <c r="BN121" s="951"/>
      <c r="BO121" s="951"/>
      <c r="BP121" s="952"/>
      <c r="BQ121" s="953">
        <v>18162</v>
      </c>
      <c r="BR121" s="954"/>
      <c r="BS121" s="954"/>
      <c r="BT121" s="954"/>
      <c r="BU121" s="954"/>
      <c r="BV121" s="954">
        <v>14989</v>
      </c>
      <c r="BW121" s="954"/>
      <c r="BX121" s="954"/>
      <c r="BY121" s="954"/>
      <c r="BZ121" s="954"/>
      <c r="CA121" s="954">
        <v>9679</v>
      </c>
      <c r="CB121" s="954"/>
      <c r="CC121" s="954"/>
      <c r="CD121" s="954"/>
      <c r="CE121" s="954"/>
      <c r="CF121" s="948">
        <v>0.1</v>
      </c>
      <c r="CG121" s="949"/>
      <c r="CH121" s="949"/>
      <c r="CI121" s="949"/>
      <c r="CJ121" s="949"/>
      <c r="CK121" s="1037"/>
      <c r="CL121" s="1038"/>
      <c r="CM121" s="1038"/>
      <c r="CN121" s="1038"/>
      <c r="CO121" s="1039"/>
      <c r="CP121" s="1047" t="s">
        <v>478</v>
      </c>
      <c r="CQ121" s="1048"/>
      <c r="CR121" s="1048"/>
      <c r="CS121" s="1048"/>
      <c r="CT121" s="1048"/>
      <c r="CU121" s="1048"/>
      <c r="CV121" s="1048"/>
      <c r="CW121" s="1048"/>
      <c r="CX121" s="1048"/>
      <c r="CY121" s="1048"/>
      <c r="CZ121" s="1048"/>
      <c r="DA121" s="1048"/>
      <c r="DB121" s="1048"/>
      <c r="DC121" s="1048"/>
      <c r="DD121" s="1048"/>
      <c r="DE121" s="1048"/>
      <c r="DF121" s="1049"/>
      <c r="DG121" s="953">
        <v>1090854</v>
      </c>
      <c r="DH121" s="954"/>
      <c r="DI121" s="954"/>
      <c r="DJ121" s="954"/>
      <c r="DK121" s="954"/>
      <c r="DL121" s="954">
        <v>889272</v>
      </c>
      <c r="DM121" s="954"/>
      <c r="DN121" s="954"/>
      <c r="DO121" s="954"/>
      <c r="DP121" s="954"/>
      <c r="DQ121" s="954">
        <v>714110</v>
      </c>
      <c r="DR121" s="954"/>
      <c r="DS121" s="954"/>
      <c r="DT121" s="954"/>
      <c r="DU121" s="954"/>
      <c r="DV121" s="955">
        <v>10.5</v>
      </c>
      <c r="DW121" s="955"/>
      <c r="DX121" s="955"/>
      <c r="DY121" s="955"/>
      <c r="DZ121" s="956"/>
    </row>
    <row r="122" spans="1:130" s="233" customFormat="1" ht="26.25" customHeight="1" x14ac:dyDescent="0.15">
      <c r="A122" s="1086"/>
      <c r="B122" s="977"/>
      <c r="C122" s="950" t="s">
        <v>457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466</v>
      </c>
      <c r="AB122" s="987"/>
      <c r="AC122" s="987"/>
      <c r="AD122" s="987"/>
      <c r="AE122" s="988"/>
      <c r="AF122" s="989" t="s">
        <v>466</v>
      </c>
      <c r="AG122" s="987"/>
      <c r="AH122" s="987"/>
      <c r="AI122" s="987"/>
      <c r="AJ122" s="988"/>
      <c r="AK122" s="989" t="s">
        <v>466</v>
      </c>
      <c r="AL122" s="987"/>
      <c r="AM122" s="987"/>
      <c r="AN122" s="987"/>
      <c r="AO122" s="988"/>
      <c r="AP122" s="990" t="s">
        <v>466</v>
      </c>
      <c r="AQ122" s="991"/>
      <c r="AR122" s="991"/>
      <c r="AS122" s="991"/>
      <c r="AT122" s="992"/>
      <c r="AU122" s="1022"/>
      <c r="AV122" s="1023"/>
      <c r="AW122" s="1023"/>
      <c r="AX122" s="1023"/>
      <c r="AY122" s="1024"/>
      <c r="AZ122" s="1001" t="s">
        <v>479</v>
      </c>
      <c r="BA122" s="993"/>
      <c r="BB122" s="993"/>
      <c r="BC122" s="993"/>
      <c r="BD122" s="993"/>
      <c r="BE122" s="993"/>
      <c r="BF122" s="993"/>
      <c r="BG122" s="993"/>
      <c r="BH122" s="993"/>
      <c r="BI122" s="993"/>
      <c r="BJ122" s="993"/>
      <c r="BK122" s="993"/>
      <c r="BL122" s="993"/>
      <c r="BM122" s="993"/>
      <c r="BN122" s="993"/>
      <c r="BO122" s="993"/>
      <c r="BP122" s="994"/>
      <c r="BQ122" s="1027">
        <v>9115521</v>
      </c>
      <c r="BR122" s="1028"/>
      <c r="BS122" s="1028"/>
      <c r="BT122" s="1028"/>
      <c r="BU122" s="1028"/>
      <c r="BV122" s="1028">
        <v>9004748</v>
      </c>
      <c r="BW122" s="1028"/>
      <c r="BX122" s="1028"/>
      <c r="BY122" s="1028"/>
      <c r="BZ122" s="1028"/>
      <c r="CA122" s="1028">
        <v>8971560</v>
      </c>
      <c r="CB122" s="1028"/>
      <c r="CC122" s="1028"/>
      <c r="CD122" s="1028"/>
      <c r="CE122" s="1028"/>
      <c r="CF122" s="1045">
        <v>131.4</v>
      </c>
      <c r="CG122" s="1046"/>
      <c r="CH122" s="1046"/>
      <c r="CI122" s="1046"/>
      <c r="CJ122" s="1046"/>
      <c r="CK122" s="1037"/>
      <c r="CL122" s="1038"/>
      <c r="CM122" s="1038"/>
      <c r="CN122" s="1038"/>
      <c r="CO122" s="1039"/>
      <c r="CP122" s="1047" t="s">
        <v>480</v>
      </c>
      <c r="CQ122" s="1048"/>
      <c r="CR122" s="1048"/>
      <c r="CS122" s="1048"/>
      <c r="CT122" s="1048"/>
      <c r="CU122" s="1048"/>
      <c r="CV122" s="1048"/>
      <c r="CW122" s="1048"/>
      <c r="CX122" s="1048"/>
      <c r="CY122" s="1048"/>
      <c r="CZ122" s="1048"/>
      <c r="DA122" s="1048"/>
      <c r="DB122" s="1048"/>
      <c r="DC122" s="1048"/>
      <c r="DD122" s="1048"/>
      <c r="DE122" s="1048"/>
      <c r="DF122" s="1049"/>
      <c r="DG122" s="953" t="s">
        <v>466</v>
      </c>
      <c r="DH122" s="954"/>
      <c r="DI122" s="954"/>
      <c r="DJ122" s="954"/>
      <c r="DK122" s="954"/>
      <c r="DL122" s="954" t="s">
        <v>466</v>
      </c>
      <c r="DM122" s="954"/>
      <c r="DN122" s="954"/>
      <c r="DO122" s="954"/>
      <c r="DP122" s="954"/>
      <c r="DQ122" s="954" t="s">
        <v>466</v>
      </c>
      <c r="DR122" s="954"/>
      <c r="DS122" s="954"/>
      <c r="DT122" s="954"/>
      <c r="DU122" s="954"/>
      <c r="DV122" s="955" t="s">
        <v>466</v>
      </c>
      <c r="DW122" s="955"/>
      <c r="DX122" s="955"/>
      <c r="DY122" s="955"/>
      <c r="DZ122" s="956"/>
    </row>
    <row r="123" spans="1:130" s="233" customFormat="1" ht="26.25" customHeight="1" x14ac:dyDescent="0.15">
      <c r="A123" s="1086"/>
      <c r="B123" s="977"/>
      <c r="C123" s="950" t="s">
        <v>463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466</v>
      </c>
      <c r="AB123" s="987"/>
      <c r="AC123" s="987"/>
      <c r="AD123" s="987"/>
      <c r="AE123" s="988"/>
      <c r="AF123" s="989" t="s">
        <v>139</v>
      </c>
      <c r="AG123" s="987"/>
      <c r="AH123" s="987"/>
      <c r="AI123" s="987"/>
      <c r="AJ123" s="988"/>
      <c r="AK123" s="989" t="s">
        <v>466</v>
      </c>
      <c r="AL123" s="987"/>
      <c r="AM123" s="987"/>
      <c r="AN123" s="987"/>
      <c r="AO123" s="988"/>
      <c r="AP123" s="990" t="s">
        <v>466</v>
      </c>
      <c r="AQ123" s="991"/>
      <c r="AR123" s="991"/>
      <c r="AS123" s="991"/>
      <c r="AT123" s="992"/>
      <c r="AU123" s="1025"/>
      <c r="AV123" s="1026"/>
      <c r="AW123" s="1026"/>
      <c r="AX123" s="1026"/>
      <c r="AY123" s="1026"/>
      <c r="AZ123" s="254" t="s">
        <v>191</v>
      </c>
      <c r="BA123" s="254"/>
      <c r="BB123" s="254"/>
      <c r="BC123" s="254"/>
      <c r="BD123" s="254"/>
      <c r="BE123" s="254"/>
      <c r="BF123" s="254"/>
      <c r="BG123" s="254"/>
      <c r="BH123" s="254"/>
      <c r="BI123" s="254"/>
      <c r="BJ123" s="254"/>
      <c r="BK123" s="254"/>
      <c r="BL123" s="254"/>
      <c r="BM123" s="254"/>
      <c r="BN123" s="254"/>
      <c r="BO123" s="1005" t="s">
        <v>481</v>
      </c>
      <c r="BP123" s="1033"/>
      <c r="BQ123" s="1092">
        <v>11977575</v>
      </c>
      <c r="BR123" s="1059"/>
      <c r="BS123" s="1059"/>
      <c r="BT123" s="1059"/>
      <c r="BU123" s="1059"/>
      <c r="BV123" s="1059">
        <v>11689406</v>
      </c>
      <c r="BW123" s="1059"/>
      <c r="BX123" s="1059"/>
      <c r="BY123" s="1059"/>
      <c r="BZ123" s="1059"/>
      <c r="CA123" s="1059">
        <v>11902116</v>
      </c>
      <c r="CB123" s="1059"/>
      <c r="CC123" s="1059"/>
      <c r="CD123" s="1059"/>
      <c r="CE123" s="1059"/>
      <c r="CF123" s="1029"/>
      <c r="CG123" s="1030"/>
      <c r="CH123" s="1030"/>
      <c r="CI123" s="1030"/>
      <c r="CJ123" s="1031"/>
      <c r="CK123" s="1037"/>
      <c r="CL123" s="1038"/>
      <c r="CM123" s="1038"/>
      <c r="CN123" s="1038"/>
      <c r="CO123" s="1039"/>
      <c r="CP123" s="1047" t="s">
        <v>413</v>
      </c>
      <c r="CQ123" s="1048"/>
      <c r="CR123" s="1048"/>
      <c r="CS123" s="1048"/>
      <c r="CT123" s="1048"/>
      <c r="CU123" s="1048"/>
      <c r="CV123" s="1048"/>
      <c r="CW123" s="1048"/>
      <c r="CX123" s="1048"/>
      <c r="CY123" s="1048"/>
      <c r="CZ123" s="1048"/>
      <c r="DA123" s="1048"/>
      <c r="DB123" s="1048"/>
      <c r="DC123" s="1048"/>
      <c r="DD123" s="1048"/>
      <c r="DE123" s="1048"/>
      <c r="DF123" s="1049"/>
      <c r="DG123" s="986">
        <v>1533587</v>
      </c>
      <c r="DH123" s="987"/>
      <c r="DI123" s="987"/>
      <c r="DJ123" s="987"/>
      <c r="DK123" s="988"/>
      <c r="DL123" s="989" t="s">
        <v>139</v>
      </c>
      <c r="DM123" s="987"/>
      <c r="DN123" s="987"/>
      <c r="DO123" s="987"/>
      <c r="DP123" s="988"/>
      <c r="DQ123" s="989" t="s">
        <v>139</v>
      </c>
      <c r="DR123" s="987"/>
      <c r="DS123" s="987"/>
      <c r="DT123" s="987"/>
      <c r="DU123" s="988"/>
      <c r="DV123" s="990" t="s">
        <v>466</v>
      </c>
      <c r="DW123" s="991"/>
      <c r="DX123" s="991"/>
      <c r="DY123" s="991"/>
      <c r="DZ123" s="992"/>
    </row>
    <row r="124" spans="1:130" s="233" customFormat="1" ht="26.25" customHeight="1" thickBot="1" x14ac:dyDescent="0.2">
      <c r="A124" s="1086"/>
      <c r="B124" s="977"/>
      <c r="C124" s="950" t="s">
        <v>467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139</v>
      </c>
      <c r="AB124" s="987"/>
      <c r="AC124" s="987"/>
      <c r="AD124" s="987"/>
      <c r="AE124" s="988"/>
      <c r="AF124" s="989" t="s">
        <v>466</v>
      </c>
      <c r="AG124" s="987"/>
      <c r="AH124" s="987"/>
      <c r="AI124" s="987"/>
      <c r="AJ124" s="988"/>
      <c r="AK124" s="989" t="s">
        <v>139</v>
      </c>
      <c r="AL124" s="987"/>
      <c r="AM124" s="987"/>
      <c r="AN124" s="987"/>
      <c r="AO124" s="988"/>
      <c r="AP124" s="990" t="s">
        <v>466</v>
      </c>
      <c r="AQ124" s="991"/>
      <c r="AR124" s="991"/>
      <c r="AS124" s="991"/>
      <c r="AT124" s="992"/>
      <c r="AU124" s="1088" t="s">
        <v>482</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16.600000000000001</v>
      </c>
      <c r="BR124" s="1055"/>
      <c r="BS124" s="1055"/>
      <c r="BT124" s="1055"/>
      <c r="BU124" s="1055"/>
      <c r="BV124" s="1055">
        <v>6</v>
      </c>
      <c r="BW124" s="1055"/>
      <c r="BX124" s="1055"/>
      <c r="BY124" s="1055"/>
      <c r="BZ124" s="1055"/>
      <c r="CA124" s="1055">
        <v>2.2000000000000002</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v>102399</v>
      </c>
      <c r="DH124" s="1014"/>
      <c r="DI124" s="1014"/>
      <c r="DJ124" s="1014"/>
      <c r="DK124" s="1015"/>
      <c r="DL124" s="1013">
        <v>60206</v>
      </c>
      <c r="DM124" s="1014"/>
      <c r="DN124" s="1014"/>
      <c r="DO124" s="1014"/>
      <c r="DP124" s="1015"/>
      <c r="DQ124" s="1013" t="s">
        <v>139</v>
      </c>
      <c r="DR124" s="1014"/>
      <c r="DS124" s="1014"/>
      <c r="DT124" s="1014"/>
      <c r="DU124" s="1015"/>
      <c r="DV124" s="1016" t="s">
        <v>466</v>
      </c>
      <c r="DW124" s="1017"/>
      <c r="DX124" s="1017"/>
      <c r="DY124" s="1017"/>
      <c r="DZ124" s="1018"/>
    </row>
    <row r="125" spans="1:130" s="233" customFormat="1" ht="26.25" customHeight="1" x14ac:dyDescent="0.15">
      <c r="A125" s="1086"/>
      <c r="B125" s="977"/>
      <c r="C125" s="950" t="s">
        <v>469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466</v>
      </c>
      <c r="AB125" s="987"/>
      <c r="AC125" s="987"/>
      <c r="AD125" s="987"/>
      <c r="AE125" s="988"/>
      <c r="AF125" s="989" t="s">
        <v>139</v>
      </c>
      <c r="AG125" s="987"/>
      <c r="AH125" s="987"/>
      <c r="AI125" s="987"/>
      <c r="AJ125" s="988"/>
      <c r="AK125" s="989" t="s">
        <v>139</v>
      </c>
      <c r="AL125" s="987"/>
      <c r="AM125" s="987"/>
      <c r="AN125" s="987"/>
      <c r="AO125" s="988"/>
      <c r="AP125" s="990" t="s">
        <v>139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139</v>
      </c>
      <c r="DH125" s="959"/>
      <c r="DI125" s="959"/>
      <c r="DJ125" s="959"/>
      <c r="DK125" s="959"/>
      <c r="DL125" s="959" t="s">
        <v>139</v>
      </c>
      <c r="DM125" s="959"/>
      <c r="DN125" s="959"/>
      <c r="DO125" s="959"/>
      <c r="DP125" s="959"/>
      <c r="DQ125" s="959" t="s">
        <v>139</v>
      </c>
      <c r="DR125" s="959"/>
      <c r="DS125" s="959"/>
      <c r="DT125" s="959"/>
      <c r="DU125" s="959"/>
      <c r="DV125" s="960" t="s">
        <v>139</v>
      </c>
      <c r="DW125" s="960"/>
      <c r="DX125" s="960"/>
      <c r="DY125" s="960"/>
      <c r="DZ125" s="961"/>
    </row>
    <row r="126" spans="1:130" s="233" customFormat="1" ht="26.25" customHeight="1" thickBot="1" x14ac:dyDescent="0.2">
      <c r="A126" s="1086"/>
      <c r="B126" s="977"/>
      <c r="C126" s="950" t="s">
        <v>471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139</v>
      </c>
      <c r="AB126" s="987"/>
      <c r="AC126" s="987"/>
      <c r="AD126" s="987"/>
      <c r="AE126" s="988"/>
      <c r="AF126" s="989" t="s">
        <v>139</v>
      </c>
      <c r="AG126" s="987"/>
      <c r="AH126" s="987"/>
      <c r="AI126" s="987"/>
      <c r="AJ126" s="988"/>
      <c r="AK126" s="989" t="s">
        <v>139</v>
      </c>
      <c r="AL126" s="987"/>
      <c r="AM126" s="987"/>
      <c r="AN126" s="987"/>
      <c r="AO126" s="988"/>
      <c r="AP126" s="990" t="s">
        <v>139</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486</v>
      </c>
      <c r="CQ126" s="951"/>
      <c r="CR126" s="951"/>
      <c r="CS126" s="951"/>
      <c r="CT126" s="951"/>
      <c r="CU126" s="951"/>
      <c r="CV126" s="951"/>
      <c r="CW126" s="951"/>
      <c r="CX126" s="951"/>
      <c r="CY126" s="951"/>
      <c r="CZ126" s="951"/>
      <c r="DA126" s="951"/>
      <c r="DB126" s="951"/>
      <c r="DC126" s="951"/>
      <c r="DD126" s="951"/>
      <c r="DE126" s="951"/>
      <c r="DF126" s="952"/>
      <c r="DG126" s="953" t="s">
        <v>139</v>
      </c>
      <c r="DH126" s="954"/>
      <c r="DI126" s="954"/>
      <c r="DJ126" s="954"/>
      <c r="DK126" s="954"/>
      <c r="DL126" s="954" t="s">
        <v>139</v>
      </c>
      <c r="DM126" s="954"/>
      <c r="DN126" s="954"/>
      <c r="DO126" s="954"/>
      <c r="DP126" s="954"/>
      <c r="DQ126" s="954" t="s">
        <v>139</v>
      </c>
      <c r="DR126" s="954"/>
      <c r="DS126" s="954"/>
      <c r="DT126" s="954"/>
      <c r="DU126" s="954"/>
      <c r="DV126" s="955" t="s">
        <v>466</v>
      </c>
      <c r="DW126" s="955"/>
      <c r="DX126" s="955"/>
      <c r="DY126" s="955"/>
      <c r="DZ126" s="956"/>
    </row>
    <row r="127" spans="1:130" s="233" customFormat="1" ht="26.25" customHeight="1" x14ac:dyDescent="0.15">
      <c r="A127" s="1087"/>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42</v>
      </c>
      <c r="AB127" s="987"/>
      <c r="AC127" s="987"/>
      <c r="AD127" s="987"/>
      <c r="AE127" s="988"/>
      <c r="AF127" s="989">
        <v>5332</v>
      </c>
      <c r="AG127" s="987"/>
      <c r="AH127" s="987"/>
      <c r="AI127" s="987"/>
      <c r="AJ127" s="988"/>
      <c r="AK127" s="989">
        <v>7123</v>
      </c>
      <c r="AL127" s="987"/>
      <c r="AM127" s="987"/>
      <c r="AN127" s="987"/>
      <c r="AO127" s="988"/>
      <c r="AP127" s="990">
        <v>0.1</v>
      </c>
      <c r="AQ127" s="991"/>
      <c r="AR127" s="991"/>
      <c r="AS127" s="991"/>
      <c r="AT127" s="992"/>
      <c r="AU127" s="235"/>
      <c r="AV127" s="235"/>
      <c r="AW127" s="235"/>
      <c r="AX127" s="1060" t="s">
        <v>488</v>
      </c>
      <c r="AY127" s="1061"/>
      <c r="AZ127" s="1061"/>
      <c r="BA127" s="1061"/>
      <c r="BB127" s="1061"/>
      <c r="BC127" s="1061"/>
      <c r="BD127" s="1061"/>
      <c r="BE127" s="1062"/>
      <c r="BF127" s="1063" t="s">
        <v>489</v>
      </c>
      <c r="BG127" s="1061"/>
      <c r="BH127" s="1061"/>
      <c r="BI127" s="1061"/>
      <c r="BJ127" s="1061"/>
      <c r="BK127" s="1061"/>
      <c r="BL127" s="1062"/>
      <c r="BM127" s="1063" t="s">
        <v>490</v>
      </c>
      <c r="BN127" s="1061"/>
      <c r="BO127" s="1061"/>
      <c r="BP127" s="1061"/>
      <c r="BQ127" s="1061"/>
      <c r="BR127" s="1061"/>
      <c r="BS127" s="1062"/>
      <c r="BT127" s="1063" t="s">
        <v>491</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139</v>
      </c>
      <c r="DH127" s="954"/>
      <c r="DI127" s="954"/>
      <c r="DJ127" s="954"/>
      <c r="DK127" s="954"/>
      <c r="DL127" s="954" t="s">
        <v>139</v>
      </c>
      <c r="DM127" s="954"/>
      <c r="DN127" s="954"/>
      <c r="DO127" s="954"/>
      <c r="DP127" s="954"/>
      <c r="DQ127" s="954" t="s">
        <v>139</v>
      </c>
      <c r="DR127" s="954"/>
      <c r="DS127" s="954"/>
      <c r="DT127" s="954"/>
      <c r="DU127" s="954"/>
      <c r="DV127" s="955" t="s">
        <v>139</v>
      </c>
      <c r="DW127" s="955"/>
      <c r="DX127" s="955"/>
      <c r="DY127" s="955"/>
      <c r="DZ127" s="956"/>
    </row>
    <row r="128" spans="1:130" s="233" customFormat="1" ht="26.25" customHeight="1" thickBot="1" x14ac:dyDescent="0.2">
      <c r="A128" s="1070" t="s">
        <v>493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494</v>
      </c>
      <c r="X128" s="1072"/>
      <c r="Y128" s="1072"/>
      <c r="Z128" s="1073"/>
      <c r="AA128" s="1074">
        <v>13257</v>
      </c>
      <c r="AB128" s="1075"/>
      <c r="AC128" s="1075"/>
      <c r="AD128" s="1075"/>
      <c r="AE128" s="1076"/>
      <c r="AF128" s="1077">
        <v>1930</v>
      </c>
      <c r="AG128" s="1075"/>
      <c r="AH128" s="1075"/>
      <c r="AI128" s="1075"/>
      <c r="AJ128" s="1076"/>
      <c r="AK128" s="1077">
        <v>3669</v>
      </c>
      <c r="AL128" s="1075"/>
      <c r="AM128" s="1075"/>
      <c r="AN128" s="1075"/>
      <c r="AO128" s="1076"/>
      <c r="AP128" s="1078"/>
      <c r="AQ128" s="1079"/>
      <c r="AR128" s="1079"/>
      <c r="AS128" s="1079"/>
      <c r="AT128" s="1080"/>
      <c r="AU128" s="235"/>
      <c r="AV128" s="235"/>
      <c r="AW128" s="235"/>
      <c r="AX128" s="924" t="s">
        <v>495</v>
      </c>
      <c r="AY128" s="925"/>
      <c r="AZ128" s="925"/>
      <c r="BA128" s="925"/>
      <c r="BB128" s="925"/>
      <c r="BC128" s="925"/>
      <c r="BD128" s="925"/>
      <c r="BE128" s="926"/>
      <c r="BF128" s="1081" t="s">
        <v>466</v>
      </c>
      <c r="BG128" s="1082"/>
      <c r="BH128" s="1082"/>
      <c r="BI128" s="1082"/>
      <c r="BJ128" s="1082"/>
      <c r="BK128" s="1082"/>
      <c r="BL128" s="1083"/>
      <c r="BM128" s="1081">
        <v>13.82</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496</v>
      </c>
      <c r="CQ128" s="754"/>
      <c r="CR128" s="754"/>
      <c r="CS128" s="754"/>
      <c r="CT128" s="754"/>
      <c r="CU128" s="754"/>
      <c r="CV128" s="754"/>
      <c r="CW128" s="754"/>
      <c r="CX128" s="754"/>
      <c r="CY128" s="754"/>
      <c r="CZ128" s="754"/>
      <c r="DA128" s="754"/>
      <c r="DB128" s="754"/>
      <c r="DC128" s="754"/>
      <c r="DD128" s="754"/>
      <c r="DE128" s="754"/>
      <c r="DF128" s="1065"/>
      <c r="DG128" s="1066" t="s">
        <v>466</v>
      </c>
      <c r="DH128" s="1067"/>
      <c r="DI128" s="1067"/>
      <c r="DJ128" s="1067"/>
      <c r="DK128" s="1067"/>
      <c r="DL128" s="1067" t="s">
        <v>466</v>
      </c>
      <c r="DM128" s="1067"/>
      <c r="DN128" s="1067"/>
      <c r="DO128" s="1067"/>
      <c r="DP128" s="1067"/>
      <c r="DQ128" s="1067" t="s">
        <v>466</v>
      </c>
      <c r="DR128" s="1067"/>
      <c r="DS128" s="1067"/>
      <c r="DT128" s="1067"/>
      <c r="DU128" s="1067"/>
      <c r="DV128" s="1068" t="s">
        <v>466</v>
      </c>
      <c r="DW128" s="1068"/>
      <c r="DX128" s="1068"/>
      <c r="DY128" s="1068"/>
      <c r="DZ128" s="1069"/>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497</v>
      </c>
      <c r="X129" s="1099"/>
      <c r="Y129" s="1099"/>
      <c r="Z129" s="1100"/>
      <c r="AA129" s="986">
        <v>7115300</v>
      </c>
      <c r="AB129" s="987"/>
      <c r="AC129" s="987"/>
      <c r="AD129" s="987"/>
      <c r="AE129" s="988"/>
      <c r="AF129" s="989">
        <v>7366767</v>
      </c>
      <c r="AG129" s="987"/>
      <c r="AH129" s="987"/>
      <c r="AI129" s="987"/>
      <c r="AJ129" s="988"/>
      <c r="AK129" s="989">
        <v>7748030</v>
      </c>
      <c r="AL129" s="987"/>
      <c r="AM129" s="987"/>
      <c r="AN129" s="987"/>
      <c r="AO129" s="988"/>
      <c r="AP129" s="1101"/>
      <c r="AQ129" s="1102"/>
      <c r="AR129" s="1102"/>
      <c r="AS129" s="1102"/>
      <c r="AT129" s="1103"/>
      <c r="AU129" s="236"/>
      <c r="AV129" s="236"/>
      <c r="AW129" s="236"/>
      <c r="AX129" s="1093" t="s">
        <v>498</v>
      </c>
      <c r="AY129" s="951"/>
      <c r="AZ129" s="951"/>
      <c r="BA129" s="951"/>
      <c r="BB129" s="951"/>
      <c r="BC129" s="951"/>
      <c r="BD129" s="951"/>
      <c r="BE129" s="952"/>
      <c r="BF129" s="1094" t="s">
        <v>466</v>
      </c>
      <c r="BG129" s="1095"/>
      <c r="BH129" s="1095"/>
      <c r="BI129" s="1095"/>
      <c r="BJ129" s="1095"/>
      <c r="BK129" s="1095"/>
      <c r="BL129" s="1096"/>
      <c r="BM129" s="1094">
        <v>18.82</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500</v>
      </c>
      <c r="X130" s="1099"/>
      <c r="Y130" s="1099"/>
      <c r="Z130" s="1100"/>
      <c r="AA130" s="986">
        <v>929699</v>
      </c>
      <c r="AB130" s="987"/>
      <c r="AC130" s="987"/>
      <c r="AD130" s="987"/>
      <c r="AE130" s="988"/>
      <c r="AF130" s="989">
        <v>898260</v>
      </c>
      <c r="AG130" s="987"/>
      <c r="AH130" s="987"/>
      <c r="AI130" s="987"/>
      <c r="AJ130" s="988"/>
      <c r="AK130" s="989">
        <v>919618</v>
      </c>
      <c r="AL130" s="987"/>
      <c r="AM130" s="987"/>
      <c r="AN130" s="987"/>
      <c r="AO130" s="988"/>
      <c r="AP130" s="1101"/>
      <c r="AQ130" s="1102"/>
      <c r="AR130" s="1102"/>
      <c r="AS130" s="1102"/>
      <c r="AT130" s="1103"/>
      <c r="AU130" s="236"/>
      <c r="AV130" s="236"/>
      <c r="AW130" s="236"/>
      <c r="AX130" s="1093" t="s">
        <v>501</v>
      </c>
      <c r="AY130" s="951"/>
      <c r="AZ130" s="951"/>
      <c r="BA130" s="951"/>
      <c r="BB130" s="951"/>
      <c r="BC130" s="951"/>
      <c r="BD130" s="951"/>
      <c r="BE130" s="952"/>
      <c r="BF130" s="1129">
        <v>4.5999999999999996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502</v>
      </c>
      <c r="X131" s="1136"/>
      <c r="Y131" s="1136"/>
      <c r="Z131" s="1137"/>
      <c r="AA131" s="1032">
        <v>6185601</v>
      </c>
      <c r="AB131" s="1014"/>
      <c r="AC131" s="1014"/>
      <c r="AD131" s="1014"/>
      <c r="AE131" s="1015"/>
      <c r="AF131" s="1013">
        <v>6468507</v>
      </c>
      <c r="AG131" s="1014"/>
      <c r="AH131" s="1014"/>
      <c r="AI131" s="1014"/>
      <c r="AJ131" s="1015"/>
      <c r="AK131" s="1013">
        <v>6828412</v>
      </c>
      <c r="AL131" s="1014"/>
      <c r="AM131" s="1014"/>
      <c r="AN131" s="1014"/>
      <c r="AO131" s="1015"/>
      <c r="AP131" s="1138"/>
      <c r="AQ131" s="1139"/>
      <c r="AR131" s="1139"/>
      <c r="AS131" s="1139"/>
      <c r="AT131" s="1140"/>
      <c r="AU131" s="236"/>
      <c r="AV131" s="236"/>
      <c r="AW131" s="236"/>
      <c r="AX131" s="1111" t="s">
        <v>503</v>
      </c>
      <c r="AY131" s="754"/>
      <c r="AZ131" s="754"/>
      <c r="BA131" s="754"/>
      <c r="BB131" s="754"/>
      <c r="BC131" s="754"/>
      <c r="BD131" s="754"/>
      <c r="BE131" s="1065"/>
      <c r="BF131" s="1112">
        <v>2.2000000000000002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505</v>
      </c>
      <c r="W132" s="1122"/>
      <c r="X132" s="1122"/>
      <c r="Y132" s="1122"/>
      <c r="Z132" s="1123"/>
      <c r="AA132" s="1124">
        <v>4.6449164759999997</v>
      </c>
      <c r="AB132" s="1125"/>
      <c r="AC132" s="1125"/>
      <c r="AD132" s="1125"/>
      <c r="AE132" s="1126"/>
      <c r="AF132" s="1127">
        <v>5.1264843649999996</v>
      </c>
      <c r="AG132" s="1125"/>
      <c r="AH132" s="1125"/>
      <c r="AI132" s="1125"/>
      <c r="AJ132" s="1126"/>
      <c r="AK132" s="1127">
        <v>4.1013488929999999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506</v>
      </c>
      <c r="W133" s="1105"/>
      <c r="X133" s="1105"/>
      <c r="Y133" s="1105"/>
      <c r="Z133" s="1106"/>
      <c r="AA133" s="1107">
        <v>4.8</v>
      </c>
      <c r="AB133" s="1108"/>
      <c r="AC133" s="1108"/>
      <c r="AD133" s="1108"/>
      <c r="AE133" s="1109"/>
      <c r="AF133" s="1107">
        <v>4.8</v>
      </c>
      <c r="AG133" s="1108"/>
      <c r="AH133" s="1108"/>
      <c r="AI133" s="1108"/>
      <c r="AJ133" s="1109"/>
      <c r="AK133" s="1107">
        <v>4.5999999999999996</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FKEEYGGwbnHA/xyP3O/SEM76FWF+ccBO5uUhF3ABVebPwxPSzIoGV+Z6blaemuGTy9WgmWnQ5HQb3dYYdG+Zg==" saltValue="oQMnbwqhjXACZ3F0BtKMb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Yrt/WbsFswnpY+xIzwxALX3uK9vW+EErGOL61gfcuYI0vrqTGagFC/f1icWOwSaTDYTvMbmpxJ6+eOYxLiNKw==" saltValue="WgNAeBFndROWmobNsWnn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510</v>
      </c>
      <c r="AP7" s="275"/>
      <c r="AQ7" s="276" t="s">
        <v>511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512</v>
      </c>
      <c r="AQ8" s="282" t="s">
        <v>513</v>
      </c>
      <c r="AR8" s="283" t="s">
        <v>514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515</v>
      </c>
      <c r="AL9" s="1145"/>
      <c r="AM9" s="1145"/>
      <c r="AN9" s="1146"/>
      <c r="AO9" s="284">
        <v>2057289</v>
      </c>
      <c r="AP9" s="284">
        <v>147307</v>
      </c>
      <c r="AQ9" s="285">
        <v>118567</v>
      </c>
      <c r="AR9" s="286">
        <v>24.2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516</v>
      </c>
      <c r="AL10" s="1145"/>
      <c r="AM10" s="1145"/>
      <c r="AN10" s="1146"/>
      <c r="AO10" s="287">
        <v>180167</v>
      </c>
      <c r="AP10" s="287">
        <v>12900</v>
      </c>
      <c r="AQ10" s="288">
        <v>18618</v>
      </c>
      <c r="AR10" s="289">
        <v>-30.7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517</v>
      </c>
      <c r="AL11" s="1145"/>
      <c r="AM11" s="1145"/>
      <c r="AN11" s="1146"/>
      <c r="AO11" s="287">
        <v>12151</v>
      </c>
      <c r="AP11" s="287">
        <v>870</v>
      </c>
      <c r="AQ11" s="288">
        <v>3260</v>
      </c>
      <c r="AR11" s="289">
        <v>-73.3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518</v>
      </c>
      <c r="AL12" s="1145"/>
      <c r="AM12" s="1145"/>
      <c r="AN12" s="1146"/>
      <c r="AO12" s="287" t="s">
        <v>519</v>
      </c>
      <c r="AP12" s="287" t="s">
        <v>519</v>
      </c>
      <c r="AQ12" s="288" t="s">
        <v>519</v>
      </c>
      <c r="AR12" s="289" t="s">
        <v>519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520</v>
      </c>
      <c r="AL13" s="1145"/>
      <c r="AM13" s="1145"/>
      <c r="AN13" s="1146"/>
      <c r="AO13" s="287">
        <v>98814</v>
      </c>
      <c r="AP13" s="287">
        <v>7075</v>
      </c>
      <c r="AQ13" s="288">
        <v>6416</v>
      </c>
      <c r="AR13" s="289">
        <v>10.3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521</v>
      </c>
      <c r="AL14" s="1145"/>
      <c r="AM14" s="1145"/>
      <c r="AN14" s="1146"/>
      <c r="AO14" s="287">
        <v>57896</v>
      </c>
      <c r="AP14" s="287">
        <v>4145</v>
      </c>
      <c r="AQ14" s="288">
        <v>2560</v>
      </c>
      <c r="AR14" s="289">
        <v>61.9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522</v>
      </c>
      <c r="AL15" s="1148"/>
      <c r="AM15" s="1148"/>
      <c r="AN15" s="1149"/>
      <c r="AO15" s="287">
        <v>-178341</v>
      </c>
      <c r="AP15" s="287">
        <v>-12770</v>
      </c>
      <c r="AQ15" s="288">
        <v>-9017</v>
      </c>
      <c r="AR15" s="289">
        <v>41.6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191</v>
      </c>
      <c r="AL16" s="1148"/>
      <c r="AM16" s="1148"/>
      <c r="AN16" s="1149"/>
      <c r="AO16" s="287">
        <v>2227976</v>
      </c>
      <c r="AP16" s="287">
        <v>159529</v>
      </c>
      <c r="AQ16" s="288">
        <v>140405</v>
      </c>
      <c r="AR16" s="289">
        <v>13.6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527</v>
      </c>
      <c r="AL21" s="1151"/>
      <c r="AM21" s="1151"/>
      <c r="AN21" s="1152"/>
      <c r="AO21" s="300">
        <v>15.68</v>
      </c>
      <c r="AP21" s="301">
        <v>12.43</v>
      </c>
      <c r="AQ21" s="302">
        <v>3.25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528</v>
      </c>
      <c r="AL22" s="1151"/>
      <c r="AM22" s="1151"/>
      <c r="AN22" s="1152"/>
      <c r="AO22" s="305">
        <v>92.6</v>
      </c>
      <c r="AP22" s="306">
        <v>95.8</v>
      </c>
      <c r="AQ22" s="307">
        <v>-3.2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510</v>
      </c>
      <c r="AP30" s="275"/>
      <c r="AQ30" s="276" t="s">
        <v>511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512</v>
      </c>
      <c r="AQ31" s="282" t="s">
        <v>513</v>
      </c>
      <c r="AR31" s="283" t="s">
        <v>514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532</v>
      </c>
      <c r="AL32" s="1159"/>
      <c r="AM32" s="1159"/>
      <c r="AN32" s="1160"/>
      <c r="AO32" s="315">
        <v>915424</v>
      </c>
      <c r="AP32" s="315">
        <v>65547</v>
      </c>
      <c r="AQ32" s="316">
        <v>81678</v>
      </c>
      <c r="AR32" s="317">
        <v>-19.7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533</v>
      </c>
      <c r="AL33" s="1159"/>
      <c r="AM33" s="1159"/>
      <c r="AN33" s="1160"/>
      <c r="AO33" s="315" t="s">
        <v>519</v>
      </c>
      <c r="AP33" s="315" t="s">
        <v>519</v>
      </c>
      <c r="AQ33" s="316" t="s">
        <v>519</v>
      </c>
      <c r="AR33" s="317" t="s">
        <v>519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534</v>
      </c>
      <c r="AL34" s="1159"/>
      <c r="AM34" s="1159"/>
      <c r="AN34" s="1160"/>
      <c r="AO34" s="315" t="s">
        <v>519</v>
      </c>
      <c r="AP34" s="315" t="s">
        <v>519</v>
      </c>
      <c r="AQ34" s="316" t="s">
        <v>519</v>
      </c>
      <c r="AR34" s="317" t="s">
        <v>519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535</v>
      </c>
      <c r="AL35" s="1159"/>
      <c r="AM35" s="1159"/>
      <c r="AN35" s="1160"/>
      <c r="AO35" s="315">
        <v>244587</v>
      </c>
      <c r="AP35" s="315">
        <v>17513</v>
      </c>
      <c r="AQ35" s="316">
        <v>27670</v>
      </c>
      <c r="AR35" s="317">
        <v>-36.700000000000003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536</v>
      </c>
      <c r="AL36" s="1159"/>
      <c r="AM36" s="1159"/>
      <c r="AN36" s="1160"/>
      <c r="AO36" s="315">
        <v>35640</v>
      </c>
      <c r="AP36" s="315">
        <v>2552</v>
      </c>
      <c r="AQ36" s="316">
        <v>3435</v>
      </c>
      <c r="AR36" s="317">
        <v>-25.7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537</v>
      </c>
      <c r="AL37" s="1159"/>
      <c r="AM37" s="1159"/>
      <c r="AN37" s="1160"/>
      <c r="AO37" s="315">
        <v>7123</v>
      </c>
      <c r="AP37" s="315">
        <v>510</v>
      </c>
      <c r="AQ37" s="316">
        <v>958</v>
      </c>
      <c r="AR37" s="317">
        <v>-46.8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538</v>
      </c>
      <c r="AL38" s="1162"/>
      <c r="AM38" s="1162"/>
      <c r="AN38" s="1163"/>
      <c r="AO38" s="318">
        <v>570</v>
      </c>
      <c r="AP38" s="318">
        <v>41</v>
      </c>
      <c r="AQ38" s="319">
        <v>13</v>
      </c>
      <c r="AR38" s="307">
        <v>215.4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539</v>
      </c>
      <c r="AL39" s="1162"/>
      <c r="AM39" s="1162"/>
      <c r="AN39" s="1163"/>
      <c r="AO39" s="315">
        <v>-3669</v>
      </c>
      <c r="AP39" s="315">
        <v>-263</v>
      </c>
      <c r="AQ39" s="316">
        <v>-3370</v>
      </c>
      <c r="AR39" s="317">
        <v>-92.2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540</v>
      </c>
      <c r="AL40" s="1159"/>
      <c r="AM40" s="1159"/>
      <c r="AN40" s="1160"/>
      <c r="AO40" s="315">
        <v>-919618</v>
      </c>
      <c r="AP40" s="315">
        <v>-65847</v>
      </c>
      <c r="AQ40" s="316">
        <v>-74594</v>
      </c>
      <c r="AR40" s="317">
        <v>-11.7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302</v>
      </c>
      <c r="AL41" s="1165"/>
      <c r="AM41" s="1165"/>
      <c r="AN41" s="1166"/>
      <c r="AO41" s="315">
        <v>280057</v>
      </c>
      <c r="AP41" s="315">
        <v>20053</v>
      </c>
      <c r="AQ41" s="316">
        <v>35790</v>
      </c>
      <c r="AR41" s="317">
        <v>-44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510</v>
      </c>
      <c r="AN49" s="1155" t="s">
        <v>544</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545</v>
      </c>
      <c r="AO50" s="332" t="s">
        <v>546</v>
      </c>
      <c r="AP50" s="333" t="s">
        <v>547</v>
      </c>
      <c r="AQ50" s="334" t="s">
        <v>548</v>
      </c>
      <c r="AR50" s="335" t="s">
        <v>549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1893597</v>
      </c>
      <c r="AN51" s="337">
        <v>122626</v>
      </c>
      <c r="AO51" s="338">
        <v>-8.4</v>
      </c>
      <c r="AP51" s="339">
        <v>106005</v>
      </c>
      <c r="AQ51" s="340">
        <v>9.1999999999999993</v>
      </c>
      <c r="AR51" s="341">
        <v>-17.600000000000001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929282</v>
      </c>
      <c r="AN52" s="345">
        <v>60179</v>
      </c>
      <c r="AO52" s="346">
        <v>-30</v>
      </c>
      <c r="AP52" s="347">
        <v>58359</v>
      </c>
      <c r="AQ52" s="348">
        <v>16.5</v>
      </c>
      <c r="AR52" s="349">
        <v>-46.5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2408521</v>
      </c>
      <c r="AN53" s="337">
        <v>160280</v>
      </c>
      <c r="AO53" s="338">
        <v>30.7</v>
      </c>
      <c r="AP53" s="339">
        <v>98507</v>
      </c>
      <c r="AQ53" s="340">
        <v>-7.1</v>
      </c>
      <c r="AR53" s="341">
        <v>37.799999999999997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797451</v>
      </c>
      <c r="AN54" s="345">
        <v>53068</v>
      </c>
      <c r="AO54" s="346">
        <v>-11.8</v>
      </c>
      <c r="AP54" s="347">
        <v>47567</v>
      </c>
      <c r="AQ54" s="348">
        <v>-18.5</v>
      </c>
      <c r="AR54" s="349">
        <v>6.7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1774713</v>
      </c>
      <c r="AN55" s="337">
        <v>120918</v>
      </c>
      <c r="AO55" s="338">
        <v>-24.6</v>
      </c>
      <c r="AP55" s="339">
        <v>113347</v>
      </c>
      <c r="AQ55" s="340">
        <v>15.1</v>
      </c>
      <c r="AR55" s="341">
        <v>-39.700000000000003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788031</v>
      </c>
      <c r="AN56" s="345">
        <v>53692</v>
      </c>
      <c r="AO56" s="346">
        <v>1.2</v>
      </c>
      <c r="AP56" s="347">
        <v>58728</v>
      </c>
      <c r="AQ56" s="348">
        <v>23.5</v>
      </c>
      <c r="AR56" s="349">
        <v>-22.3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1939242</v>
      </c>
      <c r="AN57" s="337">
        <v>134979</v>
      </c>
      <c r="AO57" s="338">
        <v>11.6</v>
      </c>
      <c r="AP57" s="339">
        <v>120302</v>
      </c>
      <c r="AQ57" s="340">
        <v>6.1</v>
      </c>
      <c r="AR57" s="341">
        <v>5.5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950740</v>
      </c>
      <c r="AN58" s="345">
        <v>66175</v>
      </c>
      <c r="AO58" s="346">
        <v>23.2</v>
      </c>
      <c r="AP58" s="347">
        <v>59328</v>
      </c>
      <c r="AQ58" s="348">
        <v>1</v>
      </c>
      <c r="AR58" s="349">
        <v>22.2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2811879</v>
      </c>
      <c r="AN59" s="337">
        <v>201337</v>
      </c>
      <c r="AO59" s="338">
        <v>49.2</v>
      </c>
      <c r="AP59" s="339">
        <v>114841</v>
      </c>
      <c r="AQ59" s="340">
        <v>-4.5</v>
      </c>
      <c r="AR59" s="341">
        <v>53.7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1180104</v>
      </c>
      <c r="AN60" s="345">
        <v>84498</v>
      </c>
      <c r="AO60" s="346">
        <v>27.7</v>
      </c>
      <c r="AP60" s="347">
        <v>51589</v>
      </c>
      <c r="AQ60" s="348">
        <v>-13</v>
      </c>
      <c r="AR60" s="349">
        <v>40.700000000000003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2165590</v>
      </c>
      <c r="AN61" s="352">
        <v>148028</v>
      </c>
      <c r="AO61" s="353">
        <v>11.7</v>
      </c>
      <c r="AP61" s="354">
        <v>110600</v>
      </c>
      <c r="AQ61" s="355">
        <v>3.8</v>
      </c>
      <c r="AR61" s="341">
        <v>7.9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929122</v>
      </c>
      <c r="AN62" s="345">
        <v>63522</v>
      </c>
      <c r="AO62" s="346">
        <v>2.1</v>
      </c>
      <c r="AP62" s="347">
        <v>55114</v>
      </c>
      <c r="AQ62" s="348">
        <v>1.9</v>
      </c>
      <c r="AR62" s="349">
        <v>0.2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uAkX+y+QkAk4pesmZrRGGnfRE9xlvgujhzP6FJYlcnqxkq5vT0q9gB9sLTfrPqmro2e1j4OU/Cc54lzUtYIlWw==" saltValue="y2avVhfylJOWsBmhTubv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558</v>
      </c>
    </row>
    <row r="120" spans="125:125" ht="13.5" hidden="1" customHeight="1" x14ac:dyDescent="0.15"/>
    <row r="121" spans="125:125" ht="13.5" hidden="1" customHeight="1" x14ac:dyDescent="0.15">
      <c r="DU121" s="262"/>
    </row>
  </sheetData>
  <sheetProtection algorithmName="SHA-512" hashValue="xjhjDO2ZNk+3H9QQd8d+wSMZksAJ/8qc58sD/Ffk8WawdYGCbkZXkJZMNzoLI7WtNJerzDxtI4/JPfHnpV+Asg==" saltValue="5UmJ3nWzBitvLpsJEJx1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507</v>
      </c>
    </row>
  </sheetData>
  <sheetProtection algorithmName="SHA-512" hashValue="uv3gUXhyuV13IYxAUjjwSRWW/hkaFhT/EJxbz8DlOo6kNVoTE+FFnq+RNUCUk3PvXYqCgmWmBk1cCTx/giz8Kg==" saltValue="rg79ABxwoqfpdTyzpz9r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7.76</v>
      </c>
      <c r="G47" s="12">
        <v>13.84</v>
      </c>
      <c r="H47" s="12">
        <v>15.68</v>
      </c>
      <c r="I47" s="12">
        <v>11.58</v>
      </c>
      <c r="J47" s="13">
        <v>13.65</v>
      </c>
    </row>
    <row r="48" spans="2:10" ht="57.75" customHeight="1" x14ac:dyDescent="0.15">
      <c r="B48" s="14"/>
      <c r="C48" s="1169" t="s">
        <v>4</v>
      </c>
      <c r="D48" s="1169"/>
      <c r="E48" s="1170"/>
      <c r="F48" s="15">
        <v>9.15</v>
      </c>
      <c r="G48" s="16">
        <v>1.86</v>
      </c>
      <c r="H48" s="16">
        <v>3.62</v>
      </c>
      <c r="I48" s="16">
        <v>5.22</v>
      </c>
      <c r="J48" s="17">
        <v>11.46</v>
      </c>
    </row>
    <row r="49" spans="2:10" ht="57.75" customHeight="1" thickBot="1" x14ac:dyDescent="0.2">
      <c r="B49" s="18"/>
      <c r="C49" s="1171" t="s">
        <v>5</v>
      </c>
      <c r="D49" s="1171"/>
      <c r="E49" s="1172"/>
      <c r="F49" s="19">
        <v>2.2999999999999998</v>
      </c>
      <c r="G49" s="20" t="s">
        <v>564</v>
      </c>
      <c r="H49" s="20">
        <v>2.3199999999999998</v>
      </c>
      <c r="I49" s="20" t="s">
        <v>565</v>
      </c>
      <c r="J49" s="21">
        <v>5.93</v>
      </c>
    </row>
    <row r="50" spans="2:10" x14ac:dyDescent="0.15"/>
  </sheetData>
  <sheetProtection algorithmName="SHA-512" hashValue="LZ+ezRa0N/QIoBsF7B2SUbElb2yFjDY9eNDbPy2KV29CoVwvCg/oE6suW8nc17MrSBcIkiXCX6OhVqgUHeUakQ==" saltValue="tpFx1WgVUN0rYq46gbKy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2023-09-29T04:21:31Z</cp:lastPrinted>
  <dcterms:created xsi:type="dcterms:W3CDTF">2023-02-20T07:34:27Z</dcterms:created>
  <dcterms:modified xsi:type="dcterms:W3CDTF">2023-09-29T04:21:32Z</dcterms:modified>
  <cp:category/>
</cp:coreProperties>
</file>