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sggs.local\共有フォルダ\020_全庁業務用フォルダ\019_2026年度（R8）\060_農業振興課\03_有機農業推進室\017_各事業\042_認定新規就農者\01　認定新規就農者　申請書類\"/>
    </mc:Choice>
  </mc:AlternateContent>
  <xr:revisionPtr revIDLastSave="0" documentId="13_ncr:1_{6BE08A7C-B501-49FD-8EC9-7CD6A25F5FC3}" xr6:coauthVersionLast="47" xr6:coauthVersionMax="47" xr10:uidLastSave="{00000000-0000-0000-0000-000000000000}"/>
  <bookViews>
    <workbookView xWindow="-120" yWindow="-120" windowWidth="29040" windowHeight="15720" tabRatio="705" firstSheet="1" activeTab="8" xr2:uid="{00000000-000D-0000-FFFF-FFFF00000000}"/>
  </bookViews>
  <sheets>
    <sheet name="営農計画概要" sheetId="7" r:id="rId1"/>
    <sheet name="資金繰り表　最後に記載すること" sheetId="9" r:id="rId2"/>
    <sheet name="経営耕地計画" sheetId="1" r:id="rId3"/>
    <sheet name="施設等整備計画" sheetId="2" r:id="rId4"/>
    <sheet name="借入金返済 " sheetId="11" r:id="rId5"/>
    <sheet name="収支（品目別）" sheetId="4" r:id="rId6"/>
    <sheet name="収支（年次別）記載不要！" sheetId="10" r:id="rId7"/>
    <sheet name="収支（全体）記載不要！" sheetId="6" r:id="rId8"/>
    <sheet name="作付計画" sheetId="3" r:id="rId9"/>
  </sheets>
  <definedNames>
    <definedName name="_xlnm.Print_Area" localSheetId="0">営農計画概要!$A$1:$R$48</definedName>
    <definedName name="_xlnm.Print_Area" localSheetId="2">経営耕地計画!$A$1:$K$45</definedName>
    <definedName name="_xlnm.Print_Area" localSheetId="4">'借入金返済 '!$A$1:$W$36</definedName>
    <definedName name="_xlnm.Print_Area" localSheetId="7">'収支（全体）記載不要！'!$A$1:$L$39</definedName>
    <definedName name="_xlnm.Print_Area" localSheetId="6">'収支（年次別）記載不要！'!$A$1:$K$38</definedName>
    <definedName name="_xlnm.Print_Area" localSheetId="5">'収支（品目別）'!$A$1:$L$38</definedName>
    <definedName name="_xlnm.Print_Titles" localSheetId="8">作付計画!$B:$C</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36" i="11" l="1"/>
  <c r="J36" i="11"/>
  <c r="Q34" i="11"/>
  <c r="W33" i="11"/>
  <c r="V33" i="11"/>
  <c r="U33" i="11"/>
  <c r="T33" i="11"/>
  <c r="S33" i="11"/>
  <c r="R33" i="11"/>
  <c r="Q33" i="11"/>
  <c r="P33" i="11"/>
  <c r="O33" i="11"/>
  <c r="N33" i="11"/>
  <c r="M33" i="11"/>
  <c r="L33" i="11"/>
  <c r="K33" i="11"/>
  <c r="J33" i="11"/>
  <c r="I33" i="11"/>
  <c r="H33" i="11"/>
  <c r="W32" i="11"/>
  <c r="W34" i="11" s="1"/>
  <c r="V32" i="11"/>
  <c r="V34" i="11" s="1"/>
  <c r="U32" i="11"/>
  <c r="U34" i="11" s="1"/>
  <c r="T32" i="11"/>
  <c r="T34" i="11" s="1"/>
  <c r="S32" i="11"/>
  <c r="S34" i="11" s="1"/>
  <c r="R32" i="11"/>
  <c r="R34" i="11" s="1"/>
  <c r="Q32" i="11"/>
  <c r="P32" i="11"/>
  <c r="P34" i="11" s="1"/>
  <c r="O32" i="11"/>
  <c r="O34" i="11" s="1"/>
  <c r="N32" i="11"/>
  <c r="N34" i="11" s="1"/>
  <c r="M32" i="11"/>
  <c r="M34" i="11" s="1"/>
  <c r="L32" i="11"/>
  <c r="L34" i="11" s="1"/>
  <c r="K32" i="11"/>
  <c r="K34" i="11" s="1"/>
  <c r="J32" i="11"/>
  <c r="J34" i="11" s="1"/>
  <c r="I32" i="11"/>
  <c r="I34" i="11" s="1"/>
  <c r="H32" i="11"/>
  <c r="H34" i="11" s="1"/>
  <c r="W19" i="11"/>
  <c r="W36" i="11" s="1"/>
  <c r="V19" i="11"/>
  <c r="V36" i="11" s="1"/>
  <c r="U19" i="11"/>
  <c r="U36" i="11" s="1"/>
  <c r="T19" i="11"/>
  <c r="T36" i="11" s="1"/>
  <c r="S19" i="11"/>
  <c r="S36" i="11" s="1"/>
  <c r="R19" i="11"/>
  <c r="Q19" i="11"/>
  <c r="Q36" i="11" s="1"/>
  <c r="P19" i="11"/>
  <c r="P36" i="11" s="1"/>
  <c r="O19" i="11"/>
  <c r="O36" i="11" s="1"/>
  <c r="N19" i="11"/>
  <c r="N36" i="11" s="1"/>
  <c r="M19" i="11"/>
  <c r="M36" i="11" s="1"/>
  <c r="L19" i="11"/>
  <c r="L36" i="11" s="1"/>
  <c r="K19" i="11"/>
  <c r="K36" i="11" s="1"/>
  <c r="J19" i="11"/>
  <c r="I19" i="11"/>
  <c r="I36" i="11" s="1"/>
  <c r="H19" i="11"/>
  <c r="H36" i="11" s="1"/>
  <c r="W18" i="11"/>
  <c r="W35" i="11" s="1"/>
  <c r="V18" i="11"/>
  <c r="V35" i="11" s="1"/>
  <c r="U18" i="11"/>
  <c r="U35" i="11" s="1"/>
  <c r="T18" i="11"/>
  <c r="T35" i="11" s="1"/>
  <c r="S18" i="11"/>
  <c r="S35" i="11" s="1"/>
  <c r="R18" i="11"/>
  <c r="R35" i="11" s="1"/>
  <c r="Q18" i="11"/>
  <c r="Q35" i="11" s="1"/>
  <c r="P18" i="11"/>
  <c r="P35" i="11" s="1"/>
  <c r="O18" i="11"/>
  <c r="O35" i="11" s="1"/>
  <c r="N18" i="11"/>
  <c r="N35" i="11" s="1"/>
  <c r="M18" i="11"/>
  <c r="M35" i="11" s="1"/>
  <c r="L18" i="11"/>
  <c r="L35" i="11" s="1"/>
  <c r="K18" i="11"/>
  <c r="K35" i="11" s="1"/>
  <c r="J18" i="11"/>
  <c r="J35" i="11" s="1"/>
  <c r="I18" i="11"/>
  <c r="I35" i="11" s="1"/>
  <c r="H18" i="11"/>
  <c r="H35" i="11" s="1"/>
  <c r="I8" i="9" l="1"/>
  <c r="F38" i="2"/>
  <c r="F39" i="2" s="1"/>
  <c r="BX35" i="10" l="1"/>
  <c r="BW35" i="10"/>
  <c r="BV35" i="10"/>
  <c r="BU35" i="10"/>
  <c r="BT35" i="10"/>
  <c r="BX34" i="10"/>
  <c r="BW34" i="10"/>
  <c r="BX33" i="10"/>
  <c r="BW33" i="10"/>
  <c r="BV33" i="10"/>
  <c r="BX32" i="10"/>
  <c r="BW32" i="10"/>
  <c r="BV32" i="10"/>
  <c r="BU32" i="10"/>
  <c r="BT32" i="10"/>
  <c r="BX30" i="10"/>
  <c r="BW30" i="10"/>
  <c r="BV30" i="10"/>
  <c r="BU30" i="10"/>
  <c r="BT30" i="10"/>
  <c r="BX29" i="10"/>
  <c r="BW29" i="10"/>
  <c r="BV29" i="10"/>
  <c r="BU29" i="10"/>
  <c r="BT29" i="10"/>
  <c r="BX28" i="10"/>
  <c r="BW28" i="10"/>
  <c r="BX27" i="10"/>
  <c r="BW27" i="10"/>
  <c r="BV27" i="10"/>
  <c r="BU27" i="10"/>
  <c r="BT27" i="10"/>
  <c r="BX26" i="10"/>
  <c r="BW26" i="10"/>
  <c r="BV26" i="10"/>
  <c r="BU26" i="10"/>
  <c r="BT26" i="10"/>
  <c r="BX25" i="10"/>
  <c r="BW25" i="10"/>
  <c r="BV25" i="10"/>
  <c r="BU25" i="10"/>
  <c r="BX24" i="10"/>
  <c r="BW24" i="10"/>
  <c r="BV24" i="10"/>
  <c r="BU24" i="10"/>
  <c r="BX22" i="10"/>
  <c r="BW22" i="10"/>
  <c r="BX21" i="10"/>
  <c r="BW21" i="10"/>
  <c r="BX20" i="10"/>
  <c r="BW20" i="10"/>
  <c r="BX19" i="10"/>
  <c r="BW19" i="10"/>
  <c r="BX18" i="10"/>
  <c r="BW18" i="10"/>
  <c r="BX17" i="10"/>
  <c r="BW17" i="10"/>
  <c r="BX16" i="10"/>
  <c r="BW16" i="10"/>
  <c r="BX15" i="10"/>
  <c r="BW15" i="10"/>
  <c r="BX14" i="10"/>
  <c r="BW14" i="10"/>
  <c r="BX13" i="10"/>
  <c r="BW13" i="10"/>
  <c r="BX12" i="10"/>
  <c r="BW12" i="10"/>
  <c r="BX11" i="10"/>
  <c r="BW11" i="10"/>
  <c r="BX10" i="10"/>
  <c r="BW10" i="10"/>
  <c r="BX8" i="10"/>
  <c r="BW8" i="10"/>
  <c r="BX7" i="10"/>
  <c r="BW7" i="10"/>
  <c r="BV9" i="10"/>
  <c r="BX6" i="10"/>
  <c r="BX38" i="10" s="1"/>
  <c r="BX5" i="10"/>
  <c r="BW5" i="10"/>
  <c r="BV5" i="10"/>
  <c r="BU5" i="10"/>
  <c r="BT5" i="10"/>
  <c r="G27" i="9"/>
  <c r="BC38" i="4"/>
  <c r="BB38" i="4"/>
  <c r="BA38" i="4"/>
  <c r="AZ38" i="4"/>
  <c r="AY38" i="4"/>
  <c r="AX38" i="4"/>
  <c r="AQ38" i="4"/>
  <c r="AP38" i="4"/>
  <c r="AO38" i="4"/>
  <c r="AN38" i="4"/>
  <c r="AM38" i="4"/>
  <c r="AD38" i="4"/>
  <c r="AC38" i="4"/>
  <c r="AB38" i="4"/>
  <c r="R38" i="4"/>
  <c r="Q38" i="4"/>
  <c r="K9" i="4"/>
  <c r="K23" i="4"/>
  <c r="K31" i="4"/>
  <c r="J9" i="4"/>
  <c r="J23" i="4"/>
  <c r="J31" i="4"/>
  <c r="J36" i="4" s="1"/>
  <c r="J37" i="4" s="1"/>
  <c r="J38" i="4" s="1"/>
  <c r="I9" i="4"/>
  <c r="I23" i="4"/>
  <c r="I31" i="4"/>
  <c r="H9" i="4"/>
  <c r="H23" i="4"/>
  <c r="H31" i="4"/>
  <c r="G9" i="4"/>
  <c r="G5" i="6" s="1"/>
  <c r="F6" i="9" s="1"/>
  <c r="G23" i="4"/>
  <c r="G31" i="4"/>
  <c r="G36" i="4" s="1"/>
  <c r="G37" i="4" s="1"/>
  <c r="G38" i="4" s="1"/>
  <c r="F38" i="4"/>
  <c r="BC37" i="4"/>
  <c r="BB37" i="4"/>
  <c r="BA37" i="4"/>
  <c r="AZ37" i="4"/>
  <c r="AY37" i="4"/>
  <c r="AX37" i="4"/>
  <c r="AQ37" i="4"/>
  <c r="AP37" i="4"/>
  <c r="AO37" i="4"/>
  <c r="AN37" i="4"/>
  <c r="AM37" i="4"/>
  <c r="AD37" i="4"/>
  <c r="AC37" i="4"/>
  <c r="AB37" i="4"/>
  <c r="R37" i="4"/>
  <c r="Q37" i="4"/>
  <c r="F37" i="4"/>
  <c r="BC36" i="4"/>
  <c r="BB36" i="4"/>
  <c r="BA36" i="4"/>
  <c r="AZ36" i="4"/>
  <c r="AY36" i="4"/>
  <c r="AX36" i="4"/>
  <c r="AQ36" i="4"/>
  <c r="AP36" i="4"/>
  <c r="AO36" i="4"/>
  <c r="AN36" i="4"/>
  <c r="AM36" i="4"/>
  <c r="AD36" i="4"/>
  <c r="AC36" i="4"/>
  <c r="AB36" i="4"/>
  <c r="R36" i="4"/>
  <c r="Q36" i="4"/>
  <c r="F36" i="4"/>
  <c r="BC31" i="4"/>
  <c r="BB31" i="4"/>
  <c r="BA31" i="4"/>
  <c r="AZ31" i="4"/>
  <c r="AY31" i="4"/>
  <c r="AX31" i="4"/>
  <c r="AR31" i="4"/>
  <c r="AQ31" i="4"/>
  <c r="AP31" i="4"/>
  <c r="AO31" i="4"/>
  <c r="AN31" i="4"/>
  <c r="AM31" i="4"/>
  <c r="AG31" i="4"/>
  <c r="AF31" i="4"/>
  <c r="AE31" i="4"/>
  <c r="AD31" i="4"/>
  <c r="AC31" i="4"/>
  <c r="AB31" i="4"/>
  <c r="V31" i="4"/>
  <c r="U31" i="4"/>
  <c r="T31" i="4"/>
  <c r="S31" i="4"/>
  <c r="R31" i="4"/>
  <c r="Q31" i="4"/>
  <c r="F31" i="4"/>
  <c r="BC23" i="4"/>
  <c r="BB23" i="4"/>
  <c r="BA23" i="4"/>
  <c r="AZ23" i="4"/>
  <c r="AY23" i="4"/>
  <c r="AX23" i="4"/>
  <c r="AR23" i="4"/>
  <c r="AQ23" i="4"/>
  <c r="AP23" i="4"/>
  <c r="AO23" i="4"/>
  <c r="AN23" i="4"/>
  <c r="AM23" i="4"/>
  <c r="AG23" i="4"/>
  <c r="AF23" i="4"/>
  <c r="AE23" i="4"/>
  <c r="AD23" i="4"/>
  <c r="AC23" i="4"/>
  <c r="AB23" i="4"/>
  <c r="V23" i="4"/>
  <c r="V36" i="4" s="1"/>
  <c r="U23" i="4"/>
  <c r="T23" i="4"/>
  <c r="S23" i="4"/>
  <c r="R23" i="4"/>
  <c r="Q23" i="4"/>
  <c r="F23" i="4"/>
  <c r="BC9" i="4"/>
  <c r="BB9" i="4"/>
  <c r="J9" i="6" s="1"/>
  <c r="I10" i="9" s="1"/>
  <c r="BA9" i="4"/>
  <c r="AZ9" i="4"/>
  <c r="H9" i="6" s="1"/>
  <c r="G10" i="9" s="1"/>
  <c r="AY9" i="4"/>
  <c r="AX9" i="4"/>
  <c r="F9" i="6" s="1"/>
  <c r="E10" i="9" s="1"/>
  <c r="AR9" i="4"/>
  <c r="AQ9" i="4"/>
  <c r="J8" i="6" s="1"/>
  <c r="I9" i="9" s="1"/>
  <c r="AP9" i="4"/>
  <c r="I8" i="6" s="1"/>
  <c r="H9" i="9" s="1"/>
  <c r="AO9" i="4"/>
  <c r="H8" i="6" s="1"/>
  <c r="AN9" i="4"/>
  <c r="AM9" i="4"/>
  <c r="F8" i="6" s="1"/>
  <c r="AG9" i="4"/>
  <c r="K7" i="6" s="1"/>
  <c r="AF9" i="4"/>
  <c r="J7" i="6" s="1"/>
  <c r="AE9" i="4"/>
  <c r="I7" i="6" s="1"/>
  <c r="H8" i="9" s="1"/>
  <c r="AD9" i="4"/>
  <c r="H7" i="6" s="1"/>
  <c r="G8" i="9" s="1"/>
  <c r="AC9" i="4"/>
  <c r="G7" i="6" s="1"/>
  <c r="AB9" i="4"/>
  <c r="V9" i="4"/>
  <c r="U9" i="4"/>
  <c r="J6" i="6" s="1"/>
  <c r="I7" i="9" s="1"/>
  <c r="T9" i="4"/>
  <c r="I6" i="6" s="1"/>
  <c r="H7" i="9" s="1"/>
  <c r="S9" i="4"/>
  <c r="H6" i="6" s="1"/>
  <c r="G7" i="9" s="1"/>
  <c r="R9" i="4"/>
  <c r="G6" i="6" s="1"/>
  <c r="Q9" i="4"/>
  <c r="F9" i="4"/>
  <c r="F5" i="6" s="1"/>
  <c r="E6" i="9" s="1"/>
  <c r="R13" i="2"/>
  <c r="R28" i="2"/>
  <c r="F8" i="9"/>
  <c r="G8" i="6"/>
  <c r="F9" i="9" s="1"/>
  <c r="G9" i="6"/>
  <c r="F10" i="9" s="1"/>
  <c r="G11" i="6"/>
  <c r="G12" i="6"/>
  <c r="G13" i="6"/>
  <c r="G14" i="6"/>
  <c r="G15" i="6"/>
  <c r="G16" i="6"/>
  <c r="G17" i="6"/>
  <c r="G18" i="6"/>
  <c r="G19" i="6"/>
  <c r="G20" i="6"/>
  <c r="G21" i="6"/>
  <c r="G22" i="6"/>
  <c r="G23" i="6"/>
  <c r="G25" i="6"/>
  <c r="G26" i="6"/>
  <c r="G27" i="6"/>
  <c r="G28" i="6"/>
  <c r="G29" i="6"/>
  <c r="G30" i="6"/>
  <c r="G31" i="6"/>
  <c r="G33" i="6"/>
  <c r="G34" i="6"/>
  <c r="G35" i="6"/>
  <c r="G36" i="6"/>
  <c r="F29" i="9"/>
  <c r="G13" i="2"/>
  <c r="G28" i="2"/>
  <c r="H11" i="6"/>
  <c r="H12" i="6"/>
  <c r="H13" i="6"/>
  <c r="H14" i="6"/>
  <c r="H15" i="6"/>
  <c r="H16" i="6"/>
  <c r="H17" i="6"/>
  <c r="H18" i="6"/>
  <c r="H19" i="6"/>
  <c r="H20" i="6"/>
  <c r="H21" i="6"/>
  <c r="H22" i="6"/>
  <c r="H23" i="6"/>
  <c r="H25" i="6"/>
  <c r="H26" i="6"/>
  <c r="H27" i="6"/>
  <c r="H28" i="6"/>
  <c r="H29" i="6"/>
  <c r="H30" i="6"/>
  <c r="H31" i="6"/>
  <c r="H33" i="6"/>
  <c r="H34" i="6"/>
  <c r="H35" i="6"/>
  <c r="H36" i="6"/>
  <c r="G29" i="9"/>
  <c r="H13" i="2"/>
  <c r="H28" i="2"/>
  <c r="I5" i="6"/>
  <c r="I9" i="6"/>
  <c r="H10" i="9" s="1"/>
  <c r="I11" i="6"/>
  <c r="I12" i="6"/>
  <c r="I13" i="6"/>
  <c r="I14" i="6"/>
  <c r="I15" i="6"/>
  <c r="I16" i="6"/>
  <c r="I17" i="6"/>
  <c r="I18" i="6"/>
  <c r="I19" i="6"/>
  <c r="I20" i="6"/>
  <c r="I21" i="6"/>
  <c r="I22" i="6"/>
  <c r="I23" i="6"/>
  <c r="I25" i="6"/>
  <c r="I26" i="6"/>
  <c r="I27" i="6"/>
  <c r="I28" i="6"/>
  <c r="I29" i="6"/>
  <c r="I30" i="6"/>
  <c r="I31" i="6"/>
  <c r="I33" i="6"/>
  <c r="I34" i="6"/>
  <c r="I35" i="6"/>
  <c r="I36" i="6"/>
  <c r="H27" i="9"/>
  <c r="H29" i="9"/>
  <c r="J11" i="6"/>
  <c r="J12" i="6"/>
  <c r="J13" i="6"/>
  <c r="J14" i="6"/>
  <c r="J15" i="6"/>
  <c r="J16" i="6"/>
  <c r="J17" i="6"/>
  <c r="J18" i="6"/>
  <c r="J19" i="6"/>
  <c r="J20" i="6"/>
  <c r="J21" i="6"/>
  <c r="J22" i="6"/>
  <c r="J23" i="6"/>
  <c r="J25" i="6"/>
  <c r="J26" i="6"/>
  <c r="J27" i="6"/>
  <c r="J28" i="6"/>
  <c r="J29" i="6"/>
  <c r="J30" i="6"/>
  <c r="J31" i="6"/>
  <c r="J33" i="6"/>
  <c r="J34" i="6"/>
  <c r="J35" i="6"/>
  <c r="J36" i="6"/>
  <c r="I27" i="9"/>
  <c r="I29" i="9"/>
  <c r="C5" i="6"/>
  <c r="M20" i="7" s="1"/>
  <c r="C6" i="6"/>
  <c r="D21" i="7" s="1"/>
  <c r="E21" i="7" s="1"/>
  <c r="C7" i="6"/>
  <c r="M22" i="7"/>
  <c r="N22" i="7" s="1"/>
  <c r="D22" i="7"/>
  <c r="E22" i="7" s="1"/>
  <c r="C8" i="6"/>
  <c r="D23" i="7" s="1"/>
  <c r="E23" i="7" s="1"/>
  <c r="C9" i="6"/>
  <c r="D24" i="7" s="1"/>
  <c r="K28" i="7"/>
  <c r="K11" i="6"/>
  <c r="K12" i="6"/>
  <c r="K13" i="6"/>
  <c r="K14" i="6"/>
  <c r="K15" i="6"/>
  <c r="K16" i="6"/>
  <c r="K17" i="6"/>
  <c r="K18" i="6"/>
  <c r="K19" i="6"/>
  <c r="K20" i="6"/>
  <c r="K21" i="6"/>
  <c r="K22" i="6"/>
  <c r="K23" i="6"/>
  <c r="K25" i="6"/>
  <c r="K26" i="6"/>
  <c r="K27" i="6"/>
  <c r="K28" i="6"/>
  <c r="K29" i="6"/>
  <c r="K30" i="6"/>
  <c r="K31" i="6"/>
  <c r="K33" i="6"/>
  <c r="K34" i="6"/>
  <c r="K35" i="6"/>
  <c r="K36" i="6"/>
  <c r="M24" i="7"/>
  <c r="O24" i="7" s="1"/>
  <c r="O27" i="2"/>
  <c r="O26" i="2"/>
  <c r="O25" i="2"/>
  <c r="O24" i="2"/>
  <c r="O23" i="2"/>
  <c r="O22" i="2"/>
  <c r="O21" i="2"/>
  <c r="O20" i="2"/>
  <c r="O19" i="2"/>
  <c r="O18" i="2"/>
  <c r="O17" i="2"/>
  <c r="O16" i="2"/>
  <c r="O15" i="2"/>
  <c r="O14" i="2"/>
  <c r="O12" i="2"/>
  <c r="O11" i="2"/>
  <c r="O10" i="2"/>
  <c r="O9" i="2"/>
  <c r="O8" i="2"/>
  <c r="O7" i="2"/>
  <c r="O6" i="2"/>
  <c r="O5" i="2"/>
  <c r="BI6" i="10"/>
  <c r="BI9" i="10" s="1"/>
  <c r="BI7" i="10"/>
  <c r="BI8" i="10"/>
  <c r="BI24" i="10"/>
  <c r="BT24" i="10" s="1"/>
  <c r="BI25" i="10"/>
  <c r="BT25" i="10" s="1"/>
  <c r="BI26" i="10"/>
  <c r="BI27" i="10"/>
  <c r="BI32" i="10"/>
  <c r="BI33" i="10"/>
  <c r="BI34" i="10"/>
  <c r="BT34" i="10" s="1"/>
  <c r="BI35" i="10"/>
  <c r="BI22" i="10"/>
  <c r="BT22" i="10" s="1"/>
  <c r="BI29" i="10"/>
  <c r="BI30" i="10"/>
  <c r="BI10" i="10"/>
  <c r="BI11" i="10"/>
  <c r="BT11" i="10" s="1"/>
  <c r="BI12" i="10"/>
  <c r="BT12" i="10" s="1"/>
  <c r="BI13" i="10"/>
  <c r="BT13" i="10" s="1"/>
  <c r="BI14" i="10"/>
  <c r="BT14" i="10" s="1"/>
  <c r="BI15" i="10"/>
  <c r="BT15" i="10" s="1"/>
  <c r="BI16" i="10"/>
  <c r="BT16" i="10" s="1"/>
  <c r="BI17" i="10"/>
  <c r="BT17" i="10" s="1"/>
  <c r="BI18" i="10"/>
  <c r="BI19" i="10"/>
  <c r="BT19" i="10" s="1"/>
  <c r="BI20" i="10"/>
  <c r="BT20" i="10" s="1"/>
  <c r="BI21" i="10"/>
  <c r="BT21" i="10" s="1"/>
  <c r="BI28" i="10"/>
  <c r="BT28" i="10" s="1"/>
  <c r="BJ6" i="10"/>
  <c r="BJ7" i="10"/>
  <c r="BJ8" i="10"/>
  <c r="BJ25" i="10"/>
  <c r="BJ24" i="10"/>
  <c r="BJ26" i="10"/>
  <c r="BJ27" i="10"/>
  <c r="BJ35" i="10"/>
  <c r="BJ32" i="10"/>
  <c r="BJ33" i="10"/>
  <c r="BU33" i="10" s="1"/>
  <c r="BY33" i="10" s="1"/>
  <c r="BJ34" i="10"/>
  <c r="BU34" i="10" s="1"/>
  <c r="BJ22" i="10"/>
  <c r="BU22" i="10" s="1"/>
  <c r="BJ28" i="10"/>
  <c r="BU28" i="10" s="1"/>
  <c r="BJ30" i="10"/>
  <c r="BJ10" i="10"/>
  <c r="BU10" i="10" s="1"/>
  <c r="BJ11" i="10"/>
  <c r="BU11" i="10" s="1"/>
  <c r="BJ12" i="10"/>
  <c r="BU12" i="10" s="1"/>
  <c r="BJ13" i="10"/>
  <c r="BU13" i="10" s="1"/>
  <c r="BJ14" i="10"/>
  <c r="BU14" i="10" s="1"/>
  <c r="BJ15" i="10"/>
  <c r="BU15" i="10" s="1"/>
  <c r="BJ16" i="10"/>
  <c r="BU16" i="10" s="1"/>
  <c r="BJ17" i="10"/>
  <c r="BU17" i="10" s="1"/>
  <c r="BJ18" i="10"/>
  <c r="BU18" i="10" s="1"/>
  <c r="BJ19" i="10"/>
  <c r="BU19" i="10" s="1"/>
  <c r="BJ20" i="10"/>
  <c r="BU20" i="10" s="1"/>
  <c r="BJ21" i="10"/>
  <c r="BU21" i="10" s="1"/>
  <c r="BJ29" i="10"/>
  <c r="BK6" i="10"/>
  <c r="BK31" i="10" s="1"/>
  <c r="BL6" i="10"/>
  <c r="BM6" i="10"/>
  <c r="BM31" i="10" s="1"/>
  <c r="BK35" i="10"/>
  <c r="BL35" i="10"/>
  <c r="BM35" i="10"/>
  <c r="BK34" i="10"/>
  <c r="BV34" i="10" s="1"/>
  <c r="BL34" i="10"/>
  <c r="BM34" i="10"/>
  <c r="BK33" i="10"/>
  <c r="BL33" i="10"/>
  <c r="BM33" i="10"/>
  <c r="BK32" i="10"/>
  <c r="BL32" i="10"/>
  <c r="BM32" i="10"/>
  <c r="BK30" i="10"/>
  <c r="BL30" i="10"/>
  <c r="BM30" i="10"/>
  <c r="BK29" i="10"/>
  <c r="BL29" i="10"/>
  <c r="BM29" i="10"/>
  <c r="BK28" i="10"/>
  <c r="BL28" i="10"/>
  <c r="BM28" i="10"/>
  <c r="BK27" i="10"/>
  <c r="BL27" i="10"/>
  <c r="BM27" i="10"/>
  <c r="BK26" i="10"/>
  <c r="BL26" i="10"/>
  <c r="BM26" i="10"/>
  <c r="BK25" i="10"/>
  <c r="BL25" i="10"/>
  <c r="BM25" i="10"/>
  <c r="BK24" i="10"/>
  <c r="BL24" i="10"/>
  <c r="BM24" i="10"/>
  <c r="BK22" i="10"/>
  <c r="BV22" i="10" s="1"/>
  <c r="BL22" i="10"/>
  <c r="BM22" i="10"/>
  <c r="BK21" i="10"/>
  <c r="BV21" i="10" s="1"/>
  <c r="BL21" i="10"/>
  <c r="BM21" i="10"/>
  <c r="BK20" i="10"/>
  <c r="BV20" i="10" s="1"/>
  <c r="BL20" i="10"/>
  <c r="BM20" i="10"/>
  <c r="BK19" i="10"/>
  <c r="BV19" i="10" s="1"/>
  <c r="BL19" i="10"/>
  <c r="BM19" i="10"/>
  <c r="BK18" i="10"/>
  <c r="BV18" i="10" s="1"/>
  <c r="BL18" i="10"/>
  <c r="BM18" i="10"/>
  <c r="BK17" i="10"/>
  <c r="BV17" i="10" s="1"/>
  <c r="BL17" i="10"/>
  <c r="BM17" i="10"/>
  <c r="BK16" i="10"/>
  <c r="BL16" i="10"/>
  <c r="BM16" i="10"/>
  <c r="BK15" i="10"/>
  <c r="BV15" i="10" s="1"/>
  <c r="BL15" i="10"/>
  <c r="BM15" i="10"/>
  <c r="BK14" i="10"/>
  <c r="BL14" i="10"/>
  <c r="BM14" i="10"/>
  <c r="BK13" i="10"/>
  <c r="BV13" i="10" s="1"/>
  <c r="BL13" i="10"/>
  <c r="BM13" i="10"/>
  <c r="BK12" i="10"/>
  <c r="BV12" i="10" s="1"/>
  <c r="BL12" i="10"/>
  <c r="BM12" i="10"/>
  <c r="BK11" i="10"/>
  <c r="BV11" i="10" s="1"/>
  <c r="BL11" i="10"/>
  <c r="BM11" i="10"/>
  <c r="BK10" i="10"/>
  <c r="BV10" i="10" s="1"/>
  <c r="BL10" i="10"/>
  <c r="BM10" i="10"/>
  <c r="BM8" i="10"/>
  <c r="BL8" i="10"/>
  <c r="BK8" i="10"/>
  <c r="BM7" i="10"/>
  <c r="BL7" i="10"/>
  <c r="BK7" i="10"/>
  <c r="AX6" i="10"/>
  <c r="AX9" i="10" s="1"/>
  <c r="AX7" i="10"/>
  <c r="AX8" i="10"/>
  <c r="AX24" i="10"/>
  <c r="AX25" i="10"/>
  <c r="AX23" i="10" s="1"/>
  <c r="AX26" i="10"/>
  <c r="AX27" i="10"/>
  <c r="AX32" i="10"/>
  <c r="AX33" i="10"/>
  <c r="AX34" i="10"/>
  <c r="AX35" i="10"/>
  <c r="AX22" i="10"/>
  <c r="AX29" i="10"/>
  <c r="AX30" i="10"/>
  <c r="AX10" i="10"/>
  <c r="AX11" i="10"/>
  <c r="AX12" i="10"/>
  <c r="AX13" i="10"/>
  <c r="AX14" i="10"/>
  <c r="AX15" i="10"/>
  <c r="AX16" i="10"/>
  <c r="AX17" i="10"/>
  <c r="AX18" i="10"/>
  <c r="AX19" i="10"/>
  <c r="AX20" i="10"/>
  <c r="AX21" i="10"/>
  <c r="AX28" i="10"/>
  <c r="AY6" i="10"/>
  <c r="AY7" i="10"/>
  <c r="AY8" i="10"/>
  <c r="AY25" i="10"/>
  <c r="AY24" i="10"/>
  <c r="AY26" i="10"/>
  <c r="AY27" i="10"/>
  <c r="AY35" i="10"/>
  <c r="AY32" i="10"/>
  <c r="AY33" i="10"/>
  <c r="AY34" i="10"/>
  <c r="AY22" i="10"/>
  <c r="AY28" i="10"/>
  <c r="AY30" i="10"/>
  <c r="AY10" i="10"/>
  <c r="AY11" i="10"/>
  <c r="AY12" i="10"/>
  <c r="AY13" i="10"/>
  <c r="AY14" i="10"/>
  <c r="AY15" i="10"/>
  <c r="AY16" i="10"/>
  <c r="AY17" i="10"/>
  <c r="AY18" i="10"/>
  <c r="AY19" i="10"/>
  <c r="AY20" i="10"/>
  <c r="AY21" i="10"/>
  <c r="AY29" i="10"/>
  <c r="AZ6" i="10"/>
  <c r="AZ31" i="10" s="1"/>
  <c r="BA6" i="10"/>
  <c r="BA31" i="10" s="1"/>
  <c r="BB6" i="10"/>
  <c r="BB38" i="10" s="1"/>
  <c r="AZ35" i="10"/>
  <c r="BA35" i="10"/>
  <c r="BB35" i="10"/>
  <c r="AZ34" i="10"/>
  <c r="BA34" i="10"/>
  <c r="BB34" i="10"/>
  <c r="AZ33" i="10"/>
  <c r="BA33" i="10"/>
  <c r="BB33" i="10"/>
  <c r="AZ32" i="10"/>
  <c r="BA32" i="10"/>
  <c r="BB32" i="10"/>
  <c r="AZ30" i="10"/>
  <c r="BA30" i="10"/>
  <c r="BB30" i="10"/>
  <c r="AZ29" i="10"/>
  <c r="BA29" i="10"/>
  <c r="BB29" i="10"/>
  <c r="AZ28" i="10"/>
  <c r="BA28" i="10"/>
  <c r="BB28" i="10"/>
  <c r="AZ27" i="10"/>
  <c r="BA27" i="10"/>
  <c r="BB27" i="10"/>
  <c r="AZ26" i="10"/>
  <c r="BA26" i="10"/>
  <c r="BB26" i="10"/>
  <c r="AZ25" i="10"/>
  <c r="BA25" i="10"/>
  <c r="BB25" i="10"/>
  <c r="AZ24" i="10"/>
  <c r="BA24" i="10"/>
  <c r="BB24" i="10"/>
  <c r="AZ22" i="10"/>
  <c r="BA22" i="10"/>
  <c r="BB22" i="10"/>
  <c r="AZ21" i="10"/>
  <c r="BA21" i="10"/>
  <c r="BB21" i="10"/>
  <c r="AZ20" i="10"/>
  <c r="BA20" i="10"/>
  <c r="BB20" i="10"/>
  <c r="AZ19" i="10"/>
  <c r="BA19" i="10"/>
  <c r="BB19" i="10"/>
  <c r="AZ18" i="10"/>
  <c r="BA18" i="10"/>
  <c r="BB18" i="10"/>
  <c r="AZ17" i="10"/>
  <c r="BA17" i="10"/>
  <c r="BB17" i="10"/>
  <c r="AZ16" i="10"/>
  <c r="BA16" i="10"/>
  <c r="BB16" i="10"/>
  <c r="AZ15" i="10"/>
  <c r="BA15" i="10"/>
  <c r="BB15" i="10"/>
  <c r="AZ14" i="10"/>
  <c r="BA14" i="10"/>
  <c r="BB14" i="10"/>
  <c r="AZ13" i="10"/>
  <c r="BA13" i="10"/>
  <c r="BB13" i="10"/>
  <c r="AZ12" i="10"/>
  <c r="BA12" i="10"/>
  <c r="BB12" i="10"/>
  <c r="AZ11" i="10"/>
  <c r="BA11" i="10"/>
  <c r="BB11" i="10"/>
  <c r="AZ10" i="10"/>
  <c r="BA10" i="10"/>
  <c r="BB10" i="10"/>
  <c r="BB8" i="10"/>
  <c r="BA8" i="10"/>
  <c r="AZ8" i="10"/>
  <c r="BB7" i="10"/>
  <c r="BA7" i="10"/>
  <c r="AZ7" i="10"/>
  <c r="AM6" i="10"/>
  <c r="AM7" i="10"/>
  <c r="AM8" i="10"/>
  <c r="AM24" i="10"/>
  <c r="AM25" i="10"/>
  <c r="AM26" i="10"/>
  <c r="AM27" i="10"/>
  <c r="AM32" i="10"/>
  <c r="AM33" i="10"/>
  <c r="AM34" i="10"/>
  <c r="AM35" i="10"/>
  <c r="AR35" i="10" s="1"/>
  <c r="AM22" i="10"/>
  <c r="AM29" i="10"/>
  <c r="AM30" i="10"/>
  <c r="AM10" i="10"/>
  <c r="AM11" i="10"/>
  <c r="AM12" i="10"/>
  <c r="AM13" i="10"/>
  <c r="AM14" i="10"/>
  <c r="AM15" i="10"/>
  <c r="AM16" i="10"/>
  <c r="AM17" i="10"/>
  <c r="AM18" i="10"/>
  <c r="AM19" i="10"/>
  <c r="AM20" i="10"/>
  <c r="AM21" i="10"/>
  <c r="AM28" i="10"/>
  <c r="AN6" i="10"/>
  <c r="AN7" i="10"/>
  <c r="AN8" i="10"/>
  <c r="AN25" i="10"/>
  <c r="AN24" i="10"/>
  <c r="AN26" i="10"/>
  <c r="AN27" i="10"/>
  <c r="AN35" i="10"/>
  <c r="AN31" i="10" s="1"/>
  <c r="AN32" i="10"/>
  <c r="AN33" i="10"/>
  <c r="AN34" i="10"/>
  <c r="AN22" i="10"/>
  <c r="AN28" i="10"/>
  <c r="AN30" i="10"/>
  <c r="AN10" i="10"/>
  <c r="AN11" i="10"/>
  <c r="AN12" i="10"/>
  <c r="AN13" i="10"/>
  <c r="AN14" i="10"/>
  <c r="AN15" i="10"/>
  <c r="AN16" i="10"/>
  <c r="AN17" i="10"/>
  <c r="AN18" i="10"/>
  <c r="AN19" i="10"/>
  <c r="AN20" i="10"/>
  <c r="AN21" i="10"/>
  <c r="AN29" i="10"/>
  <c r="AO6" i="10"/>
  <c r="AP6" i="10"/>
  <c r="AP38" i="10" s="1"/>
  <c r="AQ6" i="10"/>
  <c r="AQ36" i="10" s="1"/>
  <c r="AO35" i="10"/>
  <c r="AP35" i="10"/>
  <c r="AQ35" i="10"/>
  <c r="AO34" i="10"/>
  <c r="AP34" i="10"/>
  <c r="AQ34" i="10"/>
  <c r="AO33" i="10"/>
  <c r="AP33" i="10"/>
  <c r="AQ33" i="10"/>
  <c r="AO32" i="10"/>
  <c r="AP32" i="10"/>
  <c r="AQ32" i="10"/>
  <c r="AO30" i="10"/>
  <c r="AP30" i="10"/>
  <c r="AQ30" i="10"/>
  <c r="AO29" i="10"/>
  <c r="AP29" i="10"/>
  <c r="AQ29" i="10"/>
  <c r="AO28" i="10"/>
  <c r="AP28" i="10"/>
  <c r="AQ28" i="10"/>
  <c r="AO27" i="10"/>
  <c r="AP27" i="10"/>
  <c r="AQ27" i="10"/>
  <c r="AO26" i="10"/>
  <c r="AP26" i="10"/>
  <c r="AQ26" i="10"/>
  <c r="AO25" i="10"/>
  <c r="AP25" i="10"/>
  <c r="AQ25" i="10"/>
  <c r="AO24" i="10"/>
  <c r="AP24" i="10"/>
  <c r="AQ24" i="10"/>
  <c r="AO22" i="10"/>
  <c r="AP22" i="10"/>
  <c r="AQ22" i="10"/>
  <c r="AO21" i="10"/>
  <c r="AP21" i="10"/>
  <c r="AQ21" i="10"/>
  <c r="AO20" i="10"/>
  <c r="AP20" i="10"/>
  <c r="AQ20" i="10"/>
  <c r="AO19" i="10"/>
  <c r="AP19" i="10"/>
  <c r="AQ19" i="10"/>
  <c r="AO18" i="10"/>
  <c r="AP18" i="10"/>
  <c r="AQ18" i="10"/>
  <c r="AO17" i="10"/>
  <c r="AP17" i="10"/>
  <c r="AQ17" i="10"/>
  <c r="AO16" i="10"/>
  <c r="AP16" i="10"/>
  <c r="AQ16" i="10"/>
  <c r="AO15" i="10"/>
  <c r="AP15" i="10"/>
  <c r="AQ15" i="10"/>
  <c r="AO14" i="10"/>
  <c r="AP14" i="10"/>
  <c r="AQ14" i="10"/>
  <c r="AO13" i="10"/>
  <c r="AP13" i="10"/>
  <c r="AQ13" i="10"/>
  <c r="AO12" i="10"/>
  <c r="AP12" i="10"/>
  <c r="AQ12" i="10"/>
  <c r="AO11" i="10"/>
  <c r="AP11" i="10"/>
  <c r="AQ11" i="10"/>
  <c r="AO10" i="10"/>
  <c r="AP10" i="10"/>
  <c r="AQ10" i="10"/>
  <c r="AQ8" i="10"/>
  <c r="AP8" i="10"/>
  <c r="AO8" i="10"/>
  <c r="AQ7" i="10"/>
  <c r="AP7" i="10"/>
  <c r="AO7" i="10"/>
  <c r="AB6" i="10"/>
  <c r="AB9" i="10" s="1"/>
  <c r="AB7" i="10"/>
  <c r="AB8" i="10"/>
  <c r="AB24" i="10"/>
  <c r="AB25" i="10"/>
  <c r="AB26" i="10"/>
  <c r="AB27" i="10"/>
  <c r="AB32" i="10"/>
  <c r="AB33" i="10"/>
  <c r="AB34" i="10"/>
  <c r="AB35" i="10"/>
  <c r="AB22" i="10"/>
  <c r="AB29" i="10"/>
  <c r="AB30" i="10"/>
  <c r="AB10" i="10"/>
  <c r="AB11" i="10"/>
  <c r="AB12" i="10"/>
  <c r="AB13" i="10"/>
  <c r="AB14" i="10"/>
  <c r="AB15" i="10"/>
  <c r="AB16" i="10"/>
  <c r="AB17" i="10"/>
  <c r="AB18" i="10"/>
  <c r="AB19" i="10"/>
  <c r="AB20" i="10"/>
  <c r="AB21" i="10"/>
  <c r="AB28" i="10"/>
  <c r="AC6" i="10"/>
  <c r="AC31" i="10" s="1"/>
  <c r="AC7" i="10"/>
  <c r="AC8" i="10"/>
  <c r="AC25" i="10"/>
  <c r="AC24" i="10"/>
  <c r="AC26" i="10"/>
  <c r="AC27" i="10"/>
  <c r="AC32" i="10"/>
  <c r="AC33" i="10"/>
  <c r="AC34" i="10"/>
  <c r="AC35" i="10"/>
  <c r="AC10" i="10"/>
  <c r="AC11" i="10"/>
  <c r="AC12" i="10"/>
  <c r="AC13" i="10"/>
  <c r="AC14" i="10"/>
  <c r="AC15" i="10"/>
  <c r="AC16" i="10"/>
  <c r="AC17" i="10"/>
  <c r="AC18" i="10"/>
  <c r="AC19" i="10"/>
  <c r="AC20" i="10"/>
  <c r="AC21" i="10"/>
  <c r="AC22" i="10"/>
  <c r="AC28" i="10"/>
  <c r="AC30" i="10"/>
  <c r="AD6" i="10"/>
  <c r="AD37" i="10" s="1"/>
  <c r="AE6" i="10"/>
  <c r="AE23" i="10" s="1"/>
  <c r="AF6" i="10"/>
  <c r="AF9" i="10" s="1"/>
  <c r="AD35" i="10"/>
  <c r="AE35" i="10"/>
  <c r="AF35" i="10"/>
  <c r="AD34" i="10"/>
  <c r="AE34" i="10"/>
  <c r="AF34" i="10"/>
  <c r="AD33" i="10"/>
  <c r="AE33" i="10"/>
  <c r="AF33" i="10"/>
  <c r="AD32" i="10"/>
  <c r="AE32" i="10"/>
  <c r="AF32" i="10"/>
  <c r="AD30" i="10"/>
  <c r="AE30" i="10"/>
  <c r="AF30" i="10"/>
  <c r="AC29" i="10"/>
  <c r="AD29" i="10"/>
  <c r="AE29" i="10"/>
  <c r="AF29" i="10"/>
  <c r="AD28" i="10"/>
  <c r="AE28" i="10"/>
  <c r="AF28" i="10"/>
  <c r="AD27" i="10"/>
  <c r="AE27" i="10"/>
  <c r="AF27" i="10"/>
  <c r="AD26" i="10"/>
  <c r="AE26" i="10"/>
  <c r="AF26" i="10"/>
  <c r="AD25" i="10"/>
  <c r="AE25" i="10"/>
  <c r="AF25" i="10"/>
  <c r="AD24" i="10"/>
  <c r="AE24" i="10"/>
  <c r="AF24" i="10"/>
  <c r="AD22" i="10"/>
  <c r="AE22" i="10"/>
  <c r="AF22" i="10"/>
  <c r="AD21" i="10"/>
  <c r="AE21" i="10"/>
  <c r="AF21" i="10"/>
  <c r="AD20" i="10"/>
  <c r="AE20" i="10"/>
  <c r="AF20" i="10"/>
  <c r="AD19" i="10"/>
  <c r="AE19" i="10"/>
  <c r="AF19" i="10"/>
  <c r="AD18" i="10"/>
  <c r="AE18" i="10"/>
  <c r="AF18" i="10"/>
  <c r="AD17" i="10"/>
  <c r="AE17" i="10"/>
  <c r="AF17" i="10"/>
  <c r="AD16" i="10"/>
  <c r="AE16" i="10"/>
  <c r="AF16" i="10"/>
  <c r="AD15" i="10"/>
  <c r="AE15" i="10"/>
  <c r="AF15" i="10"/>
  <c r="AD14" i="10"/>
  <c r="AE14" i="10"/>
  <c r="AF14" i="10"/>
  <c r="AD13" i="10"/>
  <c r="AE13" i="10"/>
  <c r="AF13" i="10"/>
  <c r="AD12" i="10"/>
  <c r="AE12" i="10"/>
  <c r="AF12" i="10"/>
  <c r="AD11" i="10"/>
  <c r="AE11" i="10"/>
  <c r="AF11" i="10"/>
  <c r="AD10" i="10"/>
  <c r="AE10" i="10"/>
  <c r="AF10" i="10"/>
  <c r="Q6" i="10"/>
  <c r="Q7" i="10"/>
  <c r="Q9" i="10" s="1"/>
  <c r="Q8" i="10"/>
  <c r="Q24" i="10"/>
  <c r="Q25" i="10"/>
  <c r="Q26" i="10"/>
  <c r="Q27" i="10"/>
  <c r="Q32" i="10"/>
  <c r="Q33" i="10"/>
  <c r="Q34" i="10"/>
  <c r="Q35" i="10"/>
  <c r="Q10" i="10"/>
  <c r="Q11" i="10"/>
  <c r="Q12" i="10"/>
  <c r="Q13" i="10"/>
  <c r="Q14" i="10"/>
  <c r="Q15" i="10"/>
  <c r="Q16" i="10"/>
  <c r="Q17" i="10"/>
  <c r="Q18" i="10"/>
  <c r="Q19" i="10"/>
  <c r="Q20" i="10"/>
  <c r="Q21" i="10"/>
  <c r="Q22" i="10"/>
  <c r="Q28" i="10"/>
  <c r="Q29" i="10"/>
  <c r="Q30" i="10"/>
  <c r="R6" i="10"/>
  <c r="R38" i="10" s="1"/>
  <c r="S6" i="10"/>
  <c r="S31" i="10" s="1"/>
  <c r="T6" i="10"/>
  <c r="T38" i="10" s="1"/>
  <c r="U6" i="10"/>
  <c r="U38" i="10" s="1"/>
  <c r="U37" i="10"/>
  <c r="R35" i="10"/>
  <c r="S35" i="10"/>
  <c r="T35" i="10"/>
  <c r="U35" i="10"/>
  <c r="R34" i="10"/>
  <c r="S34" i="10"/>
  <c r="T34" i="10"/>
  <c r="U34" i="10"/>
  <c r="R33" i="10"/>
  <c r="S33" i="10"/>
  <c r="T33" i="10"/>
  <c r="U33" i="10"/>
  <c r="R32" i="10"/>
  <c r="S32" i="10"/>
  <c r="T32" i="10"/>
  <c r="U32" i="10"/>
  <c r="R30" i="10"/>
  <c r="S30" i="10"/>
  <c r="T30" i="10"/>
  <c r="U30" i="10"/>
  <c r="R29" i="10"/>
  <c r="S29" i="10"/>
  <c r="T29" i="10"/>
  <c r="U29" i="10"/>
  <c r="R28" i="10"/>
  <c r="S28" i="10"/>
  <c r="T28" i="10"/>
  <c r="U28" i="10"/>
  <c r="R27" i="10"/>
  <c r="S27" i="10"/>
  <c r="T27" i="10"/>
  <c r="U27" i="10"/>
  <c r="R26" i="10"/>
  <c r="S26" i="10"/>
  <c r="T26" i="10"/>
  <c r="U26" i="10"/>
  <c r="R25" i="10"/>
  <c r="S25" i="10"/>
  <c r="T25" i="10"/>
  <c r="U25" i="10"/>
  <c r="R24" i="10"/>
  <c r="S24" i="10"/>
  <c r="T24" i="10"/>
  <c r="U24" i="10"/>
  <c r="R22" i="10"/>
  <c r="S22" i="10"/>
  <c r="T22" i="10"/>
  <c r="U22" i="10"/>
  <c r="R21" i="10"/>
  <c r="S21" i="10"/>
  <c r="T21" i="10"/>
  <c r="U21" i="10"/>
  <c r="R20" i="10"/>
  <c r="S20" i="10"/>
  <c r="T20" i="10"/>
  <c r="U20" i="10"/>
  <c r="R19" i="10"/>
  <c r="S19" i="10"/>
  <c r="T19" i="10"/>
  <c r="U19" i="10"/>
  <c r="R18" i="10"/>
  <c r="S18" i="10"/>
  <c r="T18" i="10"/>
  <c r="U18" i="10"/>
  <c r="R17" i="10"/>
  <c r="S17" i="10"/>
  <c r="T17" i="10"/>
  <c r="U17" i="10"/>
  <c r="R16" i="10"/>
  <c r="S16" i="10"/>
  <c r="T16" i="10"/>
  <c r="U16" i="10"/>
  <c r="R15" i="10"/>
  <c r="S15" i="10"/>
  <c r="T15" i="10"/>
  <c r="U15" i="10"/>
  <c r="R14" i="10"/>
  <c r="S14" i="10"/>
  <c r="T14" i="10"/>
  <c r="U14" i="10"/>
  <c r="R13" i="10"/>
  <c r="S13" i="10"/>
  <c r="T13" i="10"/>
  <c r="U13" i="10"/>
  <c r="R12" i="10"/>
  <c r="S12" i="10"/>
  <c r="T12" i="10"/>
  <c r="U12" i="10"/>
  <c r="R11" i="10"/>
  <c r="S11" i="10"/>
  <c r="T11" i="10"/>
  <c r="U11" i="10"/>
  <c r="R10" i="10"/>
  <c r="S10" i="10"/>
  <c r="T10" i="10"/>
  <c r="U10" i="10"/>
  <c r="F35" i="10"/>
  <c r="G35" i="10"/>
  <c r="H35" i="10"/>
  <c r="I35" i="10"/>
  <c r="J35" i="10"/>
  <c r="F34" i="10"/>
  <c r="G34" i="10"/>
  <c r="H34" i="10"/>
  <c r="I34" i="10"/>
  <c r="J34" i="10"/>
  <c r="F33" i="10"/>
  <c r="G33" i="10"/>
  <c r="H33" i="10"/>
  <c r="I33" i="10"/>
  <c r="J33" i="10"/>
  <c r="F32" i="10"/>
  <c r="G32" i="10"/>
  <c r="H32" i="10"/>
  <c r="I32" i="10"/>
  <c r="J32" i="10"/>
  <c r="F30" i="10"/>
  <c r="G30" i="10"/>
  <c r="H30" i="10"/>
  <c r="I30" i="10"/>
  <c r="J30" i="10"/>
  <c r="F29" i="10"/>
  <c r="G29" i="10"/>
  <c r="H29" i="10"/>
  <c r="I29" i="10"/>
  <c r="J29" i="10"/>
  <c r="G28" i="10"/>
  <c r="F28" i="10"/>
  <c r="H28" i="10"/>
  <c r="I28" i="10"/>
  <c r="J28" i="10"/>
  <c r="F27" i="10"/>
  <c r="G27" i="10"/>
  <c r="H27" i="10"/>
  <c r="I27" i="10"/>
  <c r="J27" i="10"/>
  <c r="F26" i="10"/>
  <c r="G26" i="10"/>
  <c r="H26" i="10"/>
  <c r="I26" i="10"/>
  <c r="J26" i="10"/>
  <c r="F25" i="10"/>
  <c r="G25" i="10"/>
  <c r="H25" i="10"/>
  <c r="I25" i="10"/>
  <c r="J25" i="10"/>
  <c r="F24" i="10"/>
  <c r="G24" i="10"/>
  <c r="H24" i="10"/>
  <c r="I24" i="10"/>
  <c r="J24" i="10"/>
  <c r="F22" i="10"/>
  <c r="G22" i="10"/>
  <c r="H22" i="10"/>
  <c r="I22" i="10"/>
  <c r="J22" i="10"/>
  <c r="F21" i="10"/>
  <c r="G21" i="10"/>
  <c r="H21" i="10"/>
  <c r="I21" i="10"/>
  <c r="J21" i="10"/>
  <c r="F20" i="10"/>
  <c r="G20" i="10"/>
  <c r="H20" i="10"/>
  <c r="I20" i="10"/>
  <c r="J20" i="10"/>
  <c r="F19" i="10"/>
  <c r="G19" i="10"/>
  <c r="H19" i="10"/>
  <c r="I19" i="10"/>
  <c r="J19" i="10"/>
  <c r="F18" i="10"/>
  <c r="G18" i="10"/>
  <c r="H18" i="10"/>
  <c r="I18" i="10"/>
  <c r="J18" i="10"/>
  <c r="F17" i="10"/>
  <c r="G17" i="10"/>
  <c r="H17" i="10"/>
  <c r="I17" i="10"/>
  <c r="J17" i="10"/>
  <c r="F16" i="10"/>
  <c r="G16" i="10"/>
  <c r="H16" i="10"/>
  <c r="I16" i="10"/>
  <c r="J16" i="10"/>
  <c r="F15" i="10"/>
  <c r="G15" i="10"/>
  <c r="H15" i="10"/>
  <c r="I15" i="10"/>
  <c r="J15" i="10"/>
  <c r="F14" i="10"/>
  <c r="G14" i="10"/>
  <c r="H14" i="10"/>
  <c r="I14" i="10"/>
  <c r="J14" i="10"/>
  <c r="F13" i="10"/>
  <c r="G13" i="10"/>
  <c r="H13" i="10"/>
  <c r="I13" i="10"/>
  <c r="J13" i="10"/>
  <c r="F12" i="10"/>
  <c r="G12" i="10"/>
  <c r="H12" i="10"/>
  <c r="I12" i="10"/>
  <c r="J12" i="10"/>
  <c r="F11" i="10"/>
  <c r="G11" i="10"/>
  <c r="H11" i="10"/>
  <c r="I11" i="10"/>
  <c r="J11" i="10"/>
  <c r="F10" i="10"/>
  <c r="G10" i="10"/>
  <c r="H10" i="10"/>
  <c r="I10" i="10"/>
  <c r="J10" i="10"/>
  <c r="AF8" i="10"/>
  <c r="AE8" i="10"/>
  <c r="AD8" i="10"/>
  <c r="AF7" i="10"/>
  <c r="AE7" i="10"/>
  <c r="AD7" i="10"/>
  <c r="BM5" i="10"/>
  <c r="BL5" i="10"/>
  <c r="BK5" i="10"/>
  <c r="BJ5" i="10"/>
  <c r="BI5" i="10"/>
  <c r="BB5" i="10"/>
  <c r="BA5" i="10"/>
  <c r="AZ5" i="10"/>
  <c r="AY5" i="10"/>
  <c r="AX5" i="10"/>
  <c r="AQ5" i="10"/>
  <c r="AP5" i="10"/>
  <c r="AO5" i="10"/>
  <c r="AN5" i="10"/>
  <c r="AM5" i="10"/>
  <c r="AF5" i="10"/>
  <c r="AE5" i="10"/>
  <c r="AD5" i="10"/>
  <c r="AC5" i="10"/>
  <c r="AB5" i="10"/>
  <c r="U5" i="10"/>
  <c r="T5" i="10"/>
  <c r="S5" i="10"/>
  <c r="R5" i="10"/>
  <c r="Q5" i="10"/>
  <c r="J5" i="10"/>
  <c r="I5" i="10"/>
  <c r="H5" i="10"/>
  <c r="G5" i="10"/>
  <c r="F5" i="10"/>
  <c r="F6" i="10"/>
  <c r="G6" i="10"/>
  <c r="G38" i="10" s="1"/>
  <c r="H6" i="10"/>
  <c r="H9" i="10" s="1"/>
  <c r="H38" i="10"/>
  <c r="I6" i="10"/>
  <c r="I36" i="10" s="1"/>
  <c r="I37" i="10"/>
  <c r="J6" i="10"/>
  <c r="H37" i="10"/>
  <c r="H31" i="10"/>
  <c r="I31" i="10"/>
  <c r="U9" i="10"/>
  <c r="I9" i="10"/>
  <c r="U8" i="10"/>
  <c r="T8" i="10"/>
  <c r="S8" i="10"/>
  <c r="R8" i="10"/>
  <c r="U7" i="10"/>
  <c r="T7" i="10"/>
  <c r="S7" i="10"/>
  <c r="R7" i="10"/>
  <c r="J8" i="10"/>
  <c r="I8" i="10"/>
  <c r="H8" i="10"/>
  <c r="G8" i="10"/>
  <c r="F8" i="10"/>
  <c r="J7" i="10"/>
  <c r="I7" i="10"/>
  <c r="H7" i="10"/>
  <c r="G7" i="10"/>
  <c r="F7" i="10"/>
  <c r="X13" i="2"/>
  <c r="X28" i="2"/>
  <c r="W13" i="2"/>
  <c r="W28" i="2"/>
  <c r="V13" i="2"/>
  <c r="V28" i="2"/>
  <c r="U13" i="2"/>
  <c r="U28" i="2"/>
  <c r="T13" i="2"/>
  <c r="T28" i="2"/>
  <c r="S13" i="2"/>
  <c r="S28" i="2"/>
  <c r="K31" i="7"/>
  <c r="K33" i="7"/>
  <c r="K38" i="2"/>
  <c r="K39" i="2" s="1"/>
  <c r="J38" i="2"/>
  <c r="J39" i="2" s="1"/>
  <c r="I38" i="2"/>
  <c r="I39" i="2" s="1"/>
  <c r="H38" i="2"/>
  <c r="H39" i="2" s="1"/>
  <c r="G38" i="2"/>
  <c r="G39" i="2" s="1"/>
  <c r="M23" i="7"/>
  <c r="O23" i="7" s="1"/>
  <c r="J29" i="9"/>
  <c r="K13" i="2"/>
  <c r="K28" i="2"/>
  <c r="K29" i="2" s="1"/>
  <c r="J30" i="9" s="1"/>
  <c r="I28" i="9"/>
  <c r="J13" i="2"/>
  <c r="J28" i="2"/>
  <c r="I13" i="2"/>
  <c r="I28" i="2"/>
  <c r="E27" i="9"/>
  <c r="E29" i="9"/>
  <c r="F13" i="2"/>
  <c r="F29" i="2" s="1"/>
  <c r="E30" i="9"/>
  <c r="F28" i="2"/>
  <c r="J18" i="1"/>
  <c r="J37" i="1"/>
  <c r="I18" i="1"/>
  <c r="I37" i="1"/>
  <c r="H18" i="1"/>
  <c r="H37" i="1"/>
  <c r="G18" i="1"/>
  <c r="G37" i="1"/>
  <c r="F18" i="1"/>
  <c r="F37" i="1"/>
  <c r="E18" i="1"/>
  <c r="E37" i="1"/>
  <c r="J13" i="1"/>
  <c r="J34" i="1"/>
  <c r="J38" i="1" s="1"/>
  <c r="I13" i="1"/>
  <c r="I34" i="1"/>
  <c r="I38" i="1" s="1"/>
  <c r="H13" i="1"/>
  <c r="H34" i="1"/>
  <c r="G13" i="1"/>
  <c r="G19" i="1" s="1"/>
  <c r="G34" i="1"/>
  <c r="F13" i="1"/>
  <c r="F19" i="1" s="1"/>
  <c r="F34" i="1"/>
  <c r="F38" i="1" s="1"/>
  <c r="E13" i="1"/>
  <c r="E34" i="1"/>
  <c r="J28" i="1"/>
  <c r="I28" i="1"/>
  <c r="H28" i="1"/>
  <c r="H29" i="1" s="1"/>
  <c r="G28" i="1"/>
  <c r="F28" i="1"/>
  <c r="E28" i="1"/>
  <c r="J24" i="1"/>
  <c r="I24" i="1"/>
  <c r="H24" i="1"/>
  <c r="G24" i="1"/>
  <c r="F24" i="1"/>
  <c r="E24" i="1"/>
  <c r="F6" i="6"/>
  <c r="E7" i="9"/>
  <c r="F7" i="6"/>
  <c r="E8" i="9"/>
  <c r="E9" i="9"/>
  <c r="F11" i="6"/>
  <c r="F12" i="6"/>
  <c r="F13" i="6"/>
  <c r="F14" i="6"/>
  <c r="F15" i="6"/>
  <c r="F16" i="6"/>
  <c r="F17" i="6"/>
  <c r="F18" i="6"/>
  <c r="F19" i="6"/>
  <c r="F20" i="6"/>
  <c r="F21" i="6"/>
  <c r="F22" i="6"/>
  <c r="F23" i="6"/>
  <c r="F25" i="6"/>
  <c r="F26" i="6"/>
  <c r="F27" i="6"/>
  <c r="F28" i="6"/>
  <c r="F29" i="6"/>
  <c r="F30" i="6"/>
  <c r="F31" i="6"/>
  <c r="F33" i="6"/>
  <c r="F34" i="6"/>
  <c r="F35" i="6"/>
  <c r="F36" i="6"/>
  <c r="K9" i="6"/>
  <c r="J10" i="9" s="1"/>
  <c r="C10" i="9"/>
  <c r="C9" i="9"/>
  <c r="C7" i="9"/>
  <c r="C6" i="9"/>
  <c r="C8" i="9"/>
  <c r="AP9" i="10"/>
  <c r="AP31" i="10"/>
  <c r="AP37" i="10"/>
  <c r="BN20" i="10"/>
  <c r="BL31" i="10"/>
  <c r="BM36" i="10"/>
  <c r="U36" i="10"/>
  <c r="BB31" i="10"/>
  <c r="BB36" i="10"/>
  <c r="BB37" i="10"/>
  <c r="M21" i="7"/>
  <c r="O20" i="7"/>
  <c r="N20" i="7"/>
  <c r="J23" i="10"/>
  <c r="H36" i="10"/>
  <c r="BB23" i="10"/>
  <c r="BM37" i="10"/>
  <c r="N24" i="7"/>
  <c r="AE37" i="10"/>
  <c r="BB9" i="10"/>
  <c r="BM9" i="10"/>
  <c r="BW9" i="10"/>
  <c r="BW23" i="10"/>
  <c r="BW31" i="10"/>
  <c r="BW36" i="10" s="1"/>
  <c r="BW37" i="10" s="1"/>
  <c r="BW38" i="10" s="1"/>
  <c r="BX9" i="10"/>
  <c r="BX23" i="10"/>
  <c r="BX31" i="10"/>
  <c r="BX36" i="10"/>
  <c r="BX37" i="10"/>
  <c r="G29" i="2"/>
  <c r="F30" i="9" s="1"/>
  <c r="BN35" i="10"/>
  <c r="AG36" i="4"/>
  <c r="AG37" i="4" s="1"/>
  <c r="AG38" i="4" s="1"/>
  <c r="AE36" i="4"/>
  <c r="AE37" i="4" s="1"/>
  <c r="AE38" i="4" s="1"/>
  <c r="BC30" i="10"/>
  <c r="BU9" i="10"/>
  <c r="AZ23" i="10"/>
  <c r="U36" i="4"/>
  <c r="U37" i="4"/>
  <c r="U38" i="4" s="1"/>
  <c r="BC29" i="10"/>
  <c r="AY23" i="10"/>
  <c r="AR22" i="10"/>
  <c r="BT9" i="10"/>
  <c r="K6" i="6"/>
  <c r="J7" i="9" s="1"/>
  <c r="AN9" i="10"/>
  <c r="AN23" i="10"/>
  <c r="AX31" i="10"/>
  <c r="J5" i="6"/>
  <c r="I6" i="9" s="1"/>
  <c r="H5" i="6"/>
  <c r="G6" i="9" s="1"/>
  <c r="BC32" i="10"/>
  <c r="AZ9" i="10"/>
  <c r="BJ31" i="10"/>
  <c r="K5" i="6"/>
  <c r="J6" i="9" s="1"/>
  <c r="G32" i="6"/>
  <c r="AG27" i="10" l="1"/>
  <c r="W29" i="2"/>
  <c r="E29" i="1"/>
  <c r="I29" i="2"/>
  <c r="H30" i="9" s="1"/>
  <c r="BN19" i="10"/>
  <c r="BC12" i="10"/>
  <c r="AP23" i="10"/>
  <c r="T36" i="10"/>
  <c r="V29" i="10"/>
  <c r="S29" i="2"/>
  <c r="AG32" i="10"/>
  <c r="V35" i="10"/>
  <c r="AG26" i="10"/>
  <c r="AE9" i="10"/>
  <c r="AN36" i="10"/>
  <c r="AN37" i="10" s="1"/>
  <c r="AN38" i="10" s="1"/>
  <c r="BY26" i="10"/>
  <c r="AB23" i="10"/>
  <c r="T37" i="10"/>
  <c r="E38" i="1"/>
  <c r="BN33" i="10"/>
  <c r="J28" i="9"/>
  <c r="AD9" i="10"/>
  <c r="AP36" i="10"/>
  <c r="G38" i="1"/>
  <c r="AC23" i="10"/>
  <c r="AQ31" i="10"/>
  <c r="R37" i="10"/>
  <c r="AQ23" i="10"/>
  <c r="AQ9" i="10"/>
  <c r="AE31" i="10"/>
  <c r="R9" i="10"/>
  <c r="V9" i="10" s="1"/>
  <c r="H40" i="1"/>
  <c r="E28" i="9"/>
  <c r="G28" i="9"/>
  <c r="G26" i="9" s="1"/>
  <c r="V18" i="10"/>
  <c r="R36" i="10"/>
  <c r="AG30" i="10"/>
  <c r="AE38" i="10"/>
  <c r="AG33" i="10"/>
  <c r="AR21" i="10"/>
  <c r="AR33" i="10"/>
  <c r="AQ38" i="10"/>
  <c r="AY31" i="10"/>
  <c r="AY9" i="10"/>
  <c r="BN32" i="10"/>
  <c r="AE36" i="10"/>
  <c r="R31" i="10"/>
  <c r="F28" i="9"/>
  <c r="K17" i="10"/>
  <c r="K26" i="10"/>
  <c r="V17" i="10"/>
  <c r="V21" i="10"/>
  <c r="AD23" i="10"/>
  <c r="AD36" i="10"/>
  <c r="AD38" i="10"/>
  <c r="AG18" i="10"/>
  <c r="AR26" i="10"/>
  <c r="BL23" i="10"/>
  <c r="BN30" i="10"/>
  <c r="BN29" i="10"/>
  <c r="AQ37" i="10"/>
  <c r="G9" i="10"/>
  <c r="R23" i="10"/>
  <c r="AG13" i="10"/>
  <c r="AR12" i="10"/>
  <c r="AR20" i="10"/>
  <c r="AM9" i="10"/>
  <c r="BY25" i="10"/>
  <c r="H29" i="2"/>
  <c r="G30" i="9" s="1"/>
  <c r="N23" i="7"/>
  <c r="O22" i="7"/>
  <c r="BN16" i="10"/>
  <c r="BU23" i="10"/>
  <c r="AR30" i="10"/>
  <c r="AR14" i="10"/>
  <c r="BC21" i="10"/>
  <c r="BC13" i="10"/>
  <c r="BC16" i="10"/>
  <c r="AR34" i="10"/>
  <c r="BC35" i="10"/>
  <c r="AR29" i="10"/>
  <c r="AR25" i="10"/>
  <c r="BC24" i="10"/>
  <c r="BN27" i="10"/>
  <c r="I24" i="6"/>
  <c r="H20" i="9" s="1"/>
  <c r="BN12" i="10"/>
  <c r="AG19" i="10"/>
  <c r="AR16" i="10"/>
  <c r="BC19" i="10"/>
  <c r="BC15" i="10"/>
  <c r="BN18" i="10"/>
  <c r="BN10" i="10"/>
  <c r="BN21" i="10"/>
  <c r="AG14" i="10"/>
  <c r="BC18" i="10"/>
  <c r="BC10" i="10"/>
  <c r="BY21" i="10"/>
  <c r="BN17" i="10"/>
  <c r="BJ23" i="10"/>
  <c r="AC36" i="10"/>
  <c r="BC28" i="10"/>
  <c r="BC22" i="10"/>
  <c r="AR19" i="10"/>
  <c r="BN13" i="10"/>
  <c r="H24" i="6"/>
  <c r="G20" i="9" s="1"/>
  <c r="AG24" i="10"/>
  <c r="AR24" i="10"/>
  <c r="K24" i="6"/>
  <c r="J20" i="9" s="1"/>
  <c r="G24" i="6"/>
  <c r="F20" i="9" s="1"/>
  <c r="U29" i="2"/>
  <c r="V29" i="2"/>
  <c r="I29" i="1"/>
  <c r="I41" i="1"/>
  <c r="G29" i="1"/>
  <c r="BY22" i="10"/>
  <c r="BY24" i="10"/>
  <c r="BT23" i="10"/>
  <c r="BY17" i="10"/>
  <c r="BY20" i="10"/>
  <c r="BY12" i="10"/>
  <c r="BY34" i="10"/>
  <c r="K13" i="10"/>
  <c r="K21" i="10"/>
  <c r="K30" i="10"/>
  <c r="V20" i="10"/>
  <c r="AF23" i="10"/>
  <c r="AF31" i="10"/>
  <c r="AF37" i="10"/>
  <c r="AG25" i="10"/>
  <c r="AM31" i="10"/>
  <c r="I32" i="6"/>
  <c r="H32" i="6"/>
  <c r="R29" i="2"/>
  <c r="S36" i="4"/>
  <c r="S37" i="4" s="1"/>
  <c r="S38" i="4" s="1"/>
  <c r="BT18" i="10"/>
  <c r="BY18" i="10" s="1"/>
  <c r="BT10" i="10"/>
  <c r="BY10" i="10" s="1"/>
  <c r="BV16" i="10"/>
  <c r="BI23" i="10"/>
  <c r="AG11" i="10"/>
  <c r="AO23" i="10"/>
  <c r="J29" i="2"/>
  <c r="I30" i="9" s="1"/>
  <c r="T29" i="2"/>
  <c r="X29" i="2"/>
  <c r="I23" i="10"/>
  <c r="I38" i="10"/>
  <c r="U31" i="10"/>
  <c r="AD31" i="10"/>
  <c r="AG10" i="10"/>
  <c r="AR28" i="10"/>
  <c r="BC20" i="10"/>
  <c r="BC27" i="10"/>
  <c r="BN14" i="10"/>
  <c r="D20" i="7"/>
  <c r="E20" i="7" s="1"/>
  <c r="I20" i="7" s="1"/>
  <c r="T36" i="4"/>
  <c r="T37" i="4" s="1"/>
  <c r="T38" i="4" s="1"/>
  <c r="AR36" i="4"/>
  <c r="AR37" i="4" s="1"/>
  <c r="AR38" i="4" s="1"/>
  <c r="H36" i="4"/>
  <c r="H37" i="4" s="1"/>
  <c r="H38" i="4" s="1"/>
  <c r="T31" i="10"/>
  <c r="BN22" i="10"/>
  <c r="T9" i="10"/>
  <c r="E41" i="1"/>
  <c r="H23" i="10"/>
  <c r="K15" i="10"/>
  <c r="K24" i="10"/>
  <c r="U23" i="10"/>
  <c r="AF38" i="10"/>
  <c r="BA9" i="10"/>
  <c r="BC9" i="10" s="1"/>
  <c r="BA37" i="10"/>
  <c r="BM23" i="10"/>
  <c r="E5" i="9"/>
  <c r="E12" i="9" s="1"/>
  <c r="V37" i="4"/>
  <c r="V38" i="4" s="1"/>
  <c r="AF36" i="4"/>
  <c r="K36" i="4"/>
  <c r="K37" i="4" s="1"/>
  <c r="K38" i="4" s="1"/>
  <c r="BY30" i="10"/>
  <c r="BC33" i="10"/>
  <c r="H38" i="1"/>
  <c r="G23" i="10"/>
  <c r="T23" i="10"/>
  <c r="AF36" i="10"/>
  <c r="AG29" i="10"/>
  <c r="AM23" i="10"/>
  <c r="AM36" i="10" s="1"/>
  <c r="V28" i="10"/>
  <c r="V34" i="10"/>
  <c r="AO31" i="10"/>
  <c r="AR31" i="10" s="1"/>
  <c r="BC25" i="10"/>
  <c r="BM38" i="10"/>
  <c r="J24" i="6"/>
  <c r="I20" i="9" s="1"/>
  <c r="I5" i="9"/>
  <c r="I12" i="9" s="1"/>
  <c r="AY36" i="10"/>
  <c r="AY37" i="10" s="1"/>
  <c r="AY38" i="10" s="1"/>
  <c r="G40" i="1"/>
  <c r="V30" i="10"/>
  <c r="AG20" i="10"/>
  <c r="AG21" i="10"/>
  <c r="BY29" i="10"/>
  <c r="BV14" i="10"/>
  <c r="BY14" i="10" s="1"/>
  <c r="G37" i="6"/>
  <c r="F13" i="9" s="1"/>
  <c r="F40" i="1"/>
  <c r="G41" i="1"/>
  <c r="H28" i="9"/>
  <c r="H26" i="9" s="1"/>
  <c r="H31" i="9" s="1"/>
  <c r="K11" i="10"/>
  <c r="K19" i="10"/>
  <c r="V22" i="10"/>
  <c r="AG22" i="10"/>
  <c r="AR27" i="10"/>
  <c r="BC11" i="10"/>
  <c r="BC17" i="10"/>
  <c r="BC26" i="10"/>
  <c r="J32" i="6"/>
  <c r="BY27" i="10"/>
  <c r="BY13" i="10"/>
  <c r="BY15" i="10"/>
  <c r="BY19" i="10"/>
  <c r="BT31" i="10"/>
  <c r="BT36" i="10" s="1"/>
  <c r="BT37" i="10" s="1"/>
  <c r="BT38" i="10" s="1"/>
  <c r="BY28" i="10"/>
  <c r="BN28" i="10"/>
  <c r="BC14" i="10"/>
  <c r="AZ36" i="10"/>
  <c r="BY11" i="10"/>
  <c r="AO36" i="10"/>
  <c r="AX36" i="10"/>
  <c r="AX37" i="10" s="1"/>
  <c r="AR11" i="10"/>
  <c r="BN11" i="10"/>
  <c r="J27" i="9"/>
  <c r="J26" i="9" s="1"/>
  <c r="BN15" i="10"/>
  <c r="BY16" i="10"/>
  <c r="AR32" i="10"/>
  <c r="BN34" i="10"/>
  <c r="K32" i="6"/>
  <c r="K37" i="6" s="1"/>
  <c r="BC34" i="10"/>
  <c r="BN24" i="10"/>
  <c r="BK23" i="10"/>
  <c r="BY9" i="10"/>
  <c r="BK36" i="10"/>
  <c r="BK9" i="10"/>
  <c r="BL9" i="10"/>
  <c r="K8" i="6"/>
  <c r="J9" i="9" s="1"/>
  <c r="I23" i="7"/>
  <c r="BC31" i="10"/>
  <c r="BI31" i="10"/>
  <c r="BN31" i="10" s="1"/>
  <c r="F41" i="1"/>
  <c r="E26" i="9"/>
  <c r="E31" i="9" s="1"/>
  <c r="J8" i="9"/>
  <c r="F24" i="6"/>
  <c r="E20" i="9" s="1"/>
  <c r="I19" i="1"/>
  <c r="I40" i="1"/>
  <c r="J40" i="1"/>
  <c r="J19" i="1"/>
  <c r="H41" i="1"/>
  <c r="H39" i="1" s="1"/>
  <c r="J41" i="1"/>
  <c r="F27" i="9"/>
  <c r="F26" i="9" s="1"/>
  <c r="F31" i="9" s="1"/>
  <c r="J38" i="10"/>
  <c r="J37" i="10"/>
  <c r="J36" i="10"/>
  <c r="J31" i="10"/>
  <c r="F38" i="10"/>
  <c r="F9" i="10"/>
  <c r="F37" i="10"/>
  <c r="F36" i="10"/>
  <c r="F31" i="10"/>
  <c r="F23" i="10"/>
  <c r="K23" i="10" s="1"/>
  <c r="K33" i="10"/>
  <c r="K35" i="10"/>
  <c r="V10" i="10"/>
  <c r="V11" i="10"/>
  <c r="V12" i="10"/>
  <c r="V13" i="10"/>
  <c r="V25" i="10"/>
  <c r="S37" i="10"/>
  <c r="S38" i="10"/>
  <c r="S23" i="10"/>
  <c r="S9" i="10"/>
  <c r="V16" i="10"/>
  <c r="V32" i="10"/>
  <c r="Q31" i="10"/>
  <c r="V31" i="10" s="1"/>
  <c r="V24" i="10"/>
  <c r="F7" i="9"/>
  <c r="F5" i="9" s="1"/>
  <c r="F12" i="9" s="1"/>
  <c r="G10" i="6"/>
  <c r="G9" i="9"/>
  <c r="H10" i="6"/>
  <c r="AF37" i="4"/>
  <c r="AF38" i="4" s="1"/>
  <c r="AX38" i="10"/>
  <c r="AG23" i="10"/>
  <c r="J10" i="6"/>
  <c r="AZ37" i="10"/>
  <c r="AZ38" i="10" s="1"/>
  <c r="G5" i="9"/>
  <c r="G12" i="9" s="1"/>
  <c r="Q23" i="10"/>
  <c r="BJ36" i="10"/>
  <c r="J9" i="10"/>
  <c r="N21" i="7"/>
  <c r="O21" i="7"/>
  <c r="S36" i="10"/>
  <c r="F10" i="6"/>
  <c r="F32" i="6"/>
  <c r="H19" i="1"/>
  <c r="J29" i="1"/>
  <c r="F29" i="1"/>
  <c r="E19" i="1"/>
  <c r="E40" i="1"/>
  <c r="E39" i="1" s="1"/>
  <c r="AR13" i="10"/>
  <c r="AR15" i="10"/>
  <c r="I24" i="7"/>
  <c r="E24" i="7"/>
  <c r="I22" i="7"/>
  <c r="H6" i="9"/>
  <c r="H5" i="9" s="1"/>
  <c r="H12" i="9" s="1"/>
  <c r="I10" i="6"/>
  <c r="G31" i="10"/>
  <c r="G37" i="10"/>
  <c r="G36" i="10"/>
  <c r="K10" i="10"/>
  <c r="K12" i="10"/>
  <c r="K14" i="10"/>
  <c r="K16" i="10"/>
  <c r="K18" i="10"/>
  <c r="K20" i="10"/>
  <c r="K22" i="10"/>
  <c r="K25" i="10"/>
  <c r="K27" i="10"/>
  <c r="K28" i="10"/>
  <c r="K29" i="10"/>
  <c r="K32" i="10"/>
  <c r="K34" i="10"/>
  <c r="V14" i="10"/>
  <c r="AC9" i="10"/>
  <c r="AG16" i="10"/>
  <c r="AG35" i="10"/>
  <c r="AR17" i="10"/>
  <c r="BN25" i="10"/>
  <c r="BL36" i="10"/>
  <c r="BL37" i="10" s="1"/>
  <c r="BL38" i="10" s="1"/>
  <c r="I26" i="9"/>
  <c r="I31" i="9" s="1"/>
  <c r="BU31" i="10"/>
  <c r="BU36" i="10" s="1"/>
  <c r="BU37" i="10" s="1"/>
  <c r="V26" i="10"/>
  <c r="V19" i="10"/>
  <c r="V15" i="10"/>
  <c r="V33" i="10"/>
  <c r="V27" i="10"/>
  <c r="AG12" i="10"/>
  <c r="AG34" i="10"/>
  <c r="AG28" i="10"/>
  <c r="AG17" i="10"/>
  <c r="AG15" i="10"/>
  <c r="AB31" i="10"/>
  <c r="AO9" i="10"/>
  <c r="AO37" i="10" s="1"/>
  <c r="AO38" i="10" s="1"/>
  <c r="AR18" i="10"/>
  <c r="AR10" i="10"/>
  <c r="BA38" i="10"/>
  <c r="BA36" i="10"/>
  <c r="BA23" i="10"/>
  <c r="BC23" i="10" s="1"/>
  <c r="BN26" i="10"/>
  <c r="BJ9" i="10"/>
  <c r="I36" i="4"/>
  <c r="I37" i="4" s="1"/>
  <c r="I38" i="4" s="1"/>
  <c r="BY32" i="10"/>
  <c r="BY35" i="10"/>
  <c r="BV23" i="10"/>
  <c r="BV31" i="10"/>
  <c r="F37" i="6" l="1"/>
  <c r="E13" i="9" s="1"/>
  <c r="E14" i="9" s="1"/>
  <c r="E16" i="9" s="1"/>
  <c r="E19" i="9" s="1"/>
  <c r="E25" i="9" s="1"/>
  <c r="E32" i="9" s="1"/>
  <c r="G31" i="9"/>
  <c r="J37" i="6"/>
  <c r="I13" i="9" s="1"/>
  <c r="K10" i="6"/>
  <c r="K38" i="6" s="1"/>
  <c r="K39" i="6" s="1"/>
  <c r="AR36" i="10"/>
  <c r="I37" i="6"/>
  <c r="H13" i="9" s="1"/>
  <c r="H14" i="9" s="1"/>
  <c r="H16" i="9" s="1"/>
  <c r="H19" i="9" s="1"/>
  <c r="G38" i="6"/>
  <c r="G39" i="6" s="1"/>
  <c r="F14" i="9"/>
  <c r="F16" i="9" s="1"/>
  <c r="F19" i="9" s="1"/>
  <c r="F25" i="9" s="1"/>
  <c r="F32" i="9" s="1"/>
  <c r="G18" i="9" s="1"/>
  <c r="H37" i="6"/>
  <c r="G13" i="9" s="1"/>
  <c r="G14" i="9" s="1"/>
  <c r="G16" i="9" s="1"/>
  <c r="G19" i="9" s="1"/>
  <c r="I14" i="9"/>
  <c r="I16" i="9" s="1"/>
  <c r="I19" i="9" s="1"/>
  <c r="BN23" i="10"/>
  <c r="I39" i="1"/>
  <c r="AR23" i="10"/>
  <c r="J5" i="9"/>
  <c r="J12" i="9" s="1"/>
  <c r="K38" i="10"/>
  <c r="BI36" i="10"/>
  <c r="BN36" i="10" s="1"/>
  <c r="AG31" i="10"/>
  <c r="F39" i="1"/>
  <c r="G39" i="1"/>
  <c r="BC36" i="10"/>
  <c r="AM37" i="10"/>
  <c r="AR37" i="10" s="1"/>
  <c r="J38" i="6"/>
  <c r="J39" i="6" s="1"/>
  <c r="J31" i="9"/>
  <c r="K35" i="7"/>
  <c r="I38" i="6"/>
  <c r="I39" i="6" s="1"/>
  <c r="BK37" i="10"/>
  <c r="BK38" i="10" s="1"/>
  <c r="BY23" i="10"/>
  <c r="BV36" i="10"/>
  <c r="BV37" i="10" s="1"/>
  <c r="BV38" i="10" s="1"/>
  <c r="AR9" i="10"/>
  <c r="BN9" i="10"/>
  <c r="BJ37" i="10"/>
  <c r="BJ38" i="10" s="1"/>
  <c r="F38" i="6"/>
  <c r="F39" i="6" s="1"/>
  <c r="BC38" i="10"/>
  <c r="AM38" i="10"/>
  <c r="AR38" i="10" s="1"/>
  <c r="K36" i="10"/>
  <c r="K9" i="10"/>
  <c r="BU38" i="10"/>
  <c r="AC37" i="10"/>
  <c r="AC38" i="10" s="1"/>
  <c r="AG9" i="10"/>
  <c r="I21" i="7"/>
  <c r="K27" i="7" s="1"/>
  <c r="V23" i="10"/>
  <c r="K29" i="7"/>
  <c r="J13" i="9"/>
  <c r="AB36" i="10"/>
  <c r="BY31" i="10"/>
  <c r="Q36" i="10"/>
  <c r="K31" i="10"/>
  <c r="K37" i="10"/>
  <c r="J39" i="1"/>
  <c r="BI37" i="10"/>
  <c r="BC37" i="10"/>
  <c r="J14" i="9" l="1"/>
  <c r="J16" i="9" s="1"/>
  <c r="J19" i="9" s="1"/>
  <c r="G25" i="9"/>
  <c r="G32" i="9" s="1"/>
  <c r="H18" i="9" s="1"/>
  <c r="H25" i="9" s="1"/>
  <c r="H32" i="9" s="1"/>
  <c r="I18" i="9" s="1"/>
  <c r="I25" i="9" s="1"/>
  <c r="I32" i="9" s="1"/>
  <c r="J18" i="9" s="1"/>
  <c r="H38" i="6"/>
  <c r="H39" i="6" s="1"/>
  <c r="BY37" i="10"/>
  <c r="BY38" i="10"/>
  <c r="BY36" i="10"/>
  <c r="K30" i="7"/>
  <c r="K32" i="7" s="1"/>
  <c r="K34" i="7" s="1"/>
  <c r="K36" i="7" s="1"/>
  <c r="BI38" i="10"/>
  <c r="BN38" i="10" s="1"/>
  <c r="BN37" i="10"/>
  <c r="V36" i="10"/>
  <c r="Q37" i="10"/>
  <c r="AG36" i="10"/>
  <c r="AB37" i="10"/>
  <c r="J25" i="9" l="1"/>
  <c r="J32" i="9" s="1"/>
  <c r="AG37" i="10"/>
  <c r="AB38" i="10"/>
  <c r="AG38" i="10" s="1"/>
  <c r="V37" i="10"/>
  <c r="Q38" i="10"/>
  <c r="V38" i="10" s="1"/>
</calcChain>
</file>

<file path=xl/sharedStrings.xml><?xml version="1.0" encoding="utf-8"?>
<sst xmlns="http://schemas.openxmlformats.org/spreadsheetml/2006/main" count="1017" uniqueCount="210">
  <si>
    <t>現況</t>
    <rPh sb="0" eb="2">
      <t>ゲンキョウ</t>
    </rPh>
    <phoneticPr fontId="2"/>
  </si>
  <si>
    <t>田</t>
    <rPh sb="0" eb="1">
      <t>タ</t>
    </rPh>
    <phoneticPr fontId="2"/>
  </si>
  <si>
    <t>畑</t>
    <rPh sb="0" eb="1">
      <t>ハタ</t>
    </rPh>
    <phoneticPr fontId="2"/>
  </si>
  <si>
    <t>樹園地</t>
    <rPh sb="0" eb="1">
      <t>ジュ</t>
    </rPh>
    <rPh sb="1" eb="3">
      <t>エンチ</t>
    </rPh>
    <phoneticPr fontId="2"/>
  </si>
  <si>
    <t>ほ場名</t>
    <rPh sb="1" eb="2">
      <t>ジョウ</t>
    </rPh>
    <rPh sb="2" eb="3">
      <t>メイ</t>
    </rPh>
    <phoneticPr fontId="2"/>
  </si>
  <si>
    <t>地目</t>
    <rPh sb="0" eb="2">
      <t>チモク</t>
    </rPh>
    <phoneticPr fontId="2"/>
  </si>
  <si>
    <t>自作地</t>
    <rPh sb="0" eb="3">
      <t>ジサクチ</t>
    </rPh>
    <phoneticPr fontId="2"/>
  </si>
  <si>
    <t>計</t>
    <rPh sb="0" eb="1">
      <t>ケイ</t>
    </rPh>
    <phoneticPr fontId="2"/>
  </si>
  <si>
    <t>小　　　計</t>
    <rPh sb="0" eb="1">
      <t>ショウ</t>
    </rPh>
    <rPh sb="4" eb="5">
      <t>ケイ</t>
    </rPh>
    <phoneticPr fontId="2"/>
  </si>
  <si>
    <t>必要資金</t>
    <rPh sb="0" eb="2">
      <t>ヒツヨウ</t>
    </rPh>
    <rPh sb="2" eb="4">
      <t>シキン</t>
    </rPh>
    <phoneticPr fontId="2"/>
  </si>
  <si>
    <t>自作地計</t>
    <rPh sb="0" eb="3">
      <t>ジサクチ</t>
    </rPh>
    <rPh sb="3" eb="4">
      <t>ケイ</t>
    </rPh>
    <phoneticPr fontId="2"/>
  </si>
  <si>
    <t>合　　　計</t>
    <rPh sb="0" eb="1">
      <t>ゴウ</t>
    </rPh>
    <rPh sb="4" eb="5">
      <t>ケイ</t>
    </rPh>
    <phoneticPr fontId="2"/>
  </si>
  <si>
    <t>借　地　計</t>
    <rPh sb="0" eb="1">
      <t>シャク</t>
    </rPh>
    <rPh sb="2" eb="3">
      <t>チ</t>
    </rPh>
    <rPh sb="4" eb="5">
      <t>ケイ</t>
    </rPh>
    <phoneticPr fontId="2"/>
  </si>
  <si>
    <t>面　　　　　　　　　　　　　積　　　　（ａ）</t>
    <rPh sb="0" eb="1">
      <t>メン</t>
    </rPh>
    <rPh sb="14" eb="15">
      <t>セキ</t>
    </rPh>
    <phoneticPr fontId="2"/>
  </si>
  <si>
    <t>区分</t>
    <rPh sb="0" eb="2">
      <t>クブン</t>
    </rPh>
    <phoneticPr fontId="2"/>
  </si>
  <si>
    <t>機　　　　　　械</t>
    <rPh sb="0" eb="1">
      <t>キ</t>
    </rPh>
    <rPh sb="7" eb="8">
      <t>カイ</t>
    </rPh>
    <phoneticPr fontId="2"/>
  </si>
  <si>
    <t>施　　　　設</t>
    <rPh sb="0" eb="1">
      <t>シ</t>
    </rPh>
    <rPh sb="5" eb="6">
      <t>セツ</t>
    </rPh>
    <phoneticPr fontId="2"/>
  </si>
  <si>
    <t>施設・機械名</t>
    <rPh sb="0" eb="2">
      <t>シセツ</t>
    </rPh>
    <rPh sb="3" eb="5">
      <t>キカイ</t>
    </rPh>
    <rPh sb="5" eb="6">
      <t>メイ</t>
    </rPh>
    <phoneticPr fontId="2"/>
  </si>
  <si>
    <t>合　　　　計</t>
    <rPh sb="0" eb="1">
      <t>ゴウ</t>
    </rPh>
    <rPh sb="5" eb="6">
      <t>ケイ</t>
    </rPh>
    <phoneticPr fontId="2"/>
  </si>
  <si>
    <t>作物名</t>
    <rPh sb="0" eb="2">
      <t>サクモツ</t>
    </rPh>
    <rPh sb="2" eb="3">
      <t>メイ</t>
    </rPh>
    <phoneticPr fontId="2"/>
  </si>
  <si>
    <t>１月</t>
    <rPh sb="1" eb="2">
      <t>ガツ</t>
    </rPh>
    <phoneticPr fontId="2"/>
  </si>
  <si>
    <t>２月</t>
    <rPh sb="1" eb="2">
      <t>ガツ</t>
    </rPh>
    <phoneticPr fontId="2"/>
  </si>
  <si>
    <t>３月</t>
    <rPh sb="1" eb="2">
      <t>ガツ</t>
    </rPh>
    <phoneticPr fontId="2"/>
  </si>
  <si>
    <t>４月</t>
  </si>
  <si>
    <t>５月</t>
  </si>
  <si>
    <t>６月</t>
  </si>
  <si>
    <t>７月</t>
  </si>
  <si>
    <t>８月</t>
  </si>
  <si>
    <t>９月</t>
  </si>
  <si>
    <t>１０月</t>
  </si>
  <si>
    <t>１１月</t>
  </si>
  <si>
    <t>１２月</t>
  </si>
  <si>
    <t>上期</t>
    <rPh sb="0" eb="2">
      <t>カミキ</t>
    </rPh>
    <phoneticPr fontId="2"/>
  </si>
  <si>
    <t>下期</t>
    <rPh sb="0" eb="2">
      <t>シモキ</t>
    </rPh>
    <phoneticPr fontId="2"/>
  </si>
  <si>
    <t>（ａ）</t>
    <phoneticPr fontId="2"/>
  </si>
  <si>
    <t>（円）</t>
    <rPh sb="1" eb="2">
      <t>エン</t>
    </rPh>
    <phoneticPr fontId="2"/>
  </si>
  <si>
    <t>（kg）</t>
    <phoneticPr fontId="2"/>
  </si>
  <si>
    <t>種苗費</t>
    <rPh sb="0" eb="3">
      <t>シュビョウヒ</t>
    </rPh>
    <phoneticPr fontId="2"/>
  </si>
  <si>
    <t>肥料費</t>
    <rPh sb="0" eb="3">
      <t>ヒリョウヒ</t>
    </rPh>
    <phoneticPr fontId="2"/>
  </si>
  <si>
    <t>素畜費・種付費</t>
    <rPh sb="0" eb="1">
      <t>モト</t>
    </rPh>
    <rPh sb="1" eb="3">
      <t>チクヒ</t>
    </rPh>
    <rPh sb="4" eb="6">
      <t>タネツ</t>
    </rPh>
    <rPh sb="6" eb="7">
      <t>ヒ</t>
    </rPh>
    <phoneticPr fontId="2"/>
  </si>
  <si>
    <t>飼料費</t>
    <rPh sb="0" eb="3">
      <t>シリョウヒ</t>
    </rPh>
    <phoneticPr fontId="2"/>
  </si>
  <si>
    <t>農薬・衛生費</t>
    <rPh sb="0" eb="2">
      <t>ノウヤク</t>
    </rPh>
    <rPh sb="3" eb="6">
      <t>エイセイヒ</t>
    </rPh>
    <phoneticPr fontId="2"/>
  </si>
  <si>
    <t>動力光熱費</t>
    <rPh sb="0" eb="2">
      <t>ドウリョク</t>
    </rPh>
    <rPh sb="2" eb="5">
      <t>コウネツヒ</t>
    </rPh>
    <phoneticPr fontId="2"/>
  </si>
  <si>
    <t>諸材料費・敷料費</t>
    <rPh sb="0" eb="1">
      <t>ショ</t>
    </rPh>
    <rPh sb="1" eb="4">
      <t>ザイリョウヒ</t>
    </rPh>
    <rPh sb="5" eb="6">
      <t>シ</t>
    </rPh>
    <rPh sb="6" eb="7">
      <t>リョウ</t>
    </rPh>
    <rPh sb="7" eb="8">
      <t>ヒ</t>
    </rPh>
    <phoneticPr fontId="2"/>
  </si>
  <si>
    <t>小農具・作業衣料費</t>
    <rPh sb="0" eb="1">
      <t>ショウ</t>
    </rPh>
    <rPh sb="1" eb="3">
      <t>ノウグ</t>
    </rPh>
    <rPh sb="4" eb="6">
      <t>サギョウ</t>
    </rPh>
    <rPh sb="6" eb="9">
      <t>イリョウヒ</t>
    </rPh>
    <phoneticPr fontId="2"/>
  </si>
  <si>
    <t>賃借料・料金</t>
    <rPh sb="0" eb="3">
      <t>チンシャクリョウ</t>
    </rPh>
    <rPh sb="4" eb="6">
      <t>リョウキン</t>
    </rPh>
    <phoneticPr fontId="2"/>
  </si>
  <si>
    <t>物件税・租税公課</t>
    <rPh sb="0" eb="2">
      <t>ブッケン</t>
    </rPh>
    <rPh sb="2" eb="3">
      <t>ゼイ</t>
    </rPh>
    <rPh sb="4" eb="6">
      <t>ソゼイ</t>
    </rPh>
    <rPh sb="6" eb="8">
      <t>コウカ</t>
    </rPh>
    <phoneticPr fontId="2"/>
  </si>
  <si>
    <t>保険共済費</t>
    <rPh sb="0" eb="2">
      <t>ホケン</t>
    </rPh>
    <rPh sb="2" eb="4">
      <t>キョウサイ</t>
    </rPh>
    <rPh sb="4" eb="5">
      <t>ヒ</t>
    </rPh>
    <phoneticPr fontId="2"/>
  </si>
  <si>
    <t>土地改良水利費</t>
    <rPh sb="0" eb="2">
      <t>トチ</t>
    </rPh>
    <rPh sb="2" eb="4">
      <t>カイリョウ</t>
    </rPh>
    <rPh sb="4" eb="7">
      <t>スイリヒ</t>
    </rPh>
    <phoneticPr fontId="2"/>
  </si>
  <si>
    <t>修繕費</t>
    <rPh sb="0" eb="3">
      <t>シュウゼンヒ</t>
    </rPh>
    <phoneticPr fontId="2"/>
  </si>
  <si>
    <t>減価償却費</t>
    <rPh sb="0" eb="2">
      <t>ゲンカ</t>
    </rPh>
    <rPh sb="2" eb="5">
      <t>ショウキャクヒ</t>
    </rPh>
    <phoneticPr fontId="2"/>
  </si>
  <si>
    <t>建物・施設</t>
    <rPh sb="0" eb="2">
      <t>タテモノ</t>
    </rPh>
    <rPh sb="3" eb="5">
      <t>シセツ</t>
    </rPh>
    <phoneticPr fontId="2"/>
  </si>
  <si>
    <t>農機具</t>
    <rPh sb="0" eb="3">
      <t>ノウキグ</t>
    </rPh>
    <phoneticPr fontId="2"/>
  </si>
  <si>
    <t>大動物</t>
    <rPh sb="0" eb="1">
      <t>ダイ</t>
    </rPh>
    <rPh sb="1" eb="3">
      <t>ドウブツ</t>
    </rPh>
    <phoneticPr fontId="2"/>
  </si>
  <si>
    <t>大植物</t>
    <rPh sb="0" eb="1">
      <t>ダイ</t>
    </rPh>
    <rPh sb="1" eb="3">
      <t>ショクブツ</t>
    </rPh>
    <phoneticPr fontId="2"/>
  </si>
  <si>
    <t>雇用労賃</t>
    <rPh sb="0" eb="2">
      <t>コヨウ</t>
    </rPh>
    <rPh sb="2" eb="4">
      <t>ロウチン</t>
    </rPh>
    <phoneticPr fontId="2"/>
  </si>
  <si>
    <t>支払利子</t>
    <rPh sb="0" eb="2">
      <t>シハライ</t>
    </rPh>
    <rPh sb="2" eb="4">
      <t>リシ</t>
    </rPh>
    <phoneticPr fontId="2"/>
  </si>
  <si>
    <t>支払地代</t>
    <rPh sb="0" eb="2">
      <t>シハライ</t>
    </rPh>
    <rPh sb="2" eb="4">
      <t>チダイ</t>
    </rPh>
    <phoneticPr fontId="2"/>
  </si>
  <si>
    <t>販売費・一般管理費</t>
    <rPh sb="0" eb="3">
      <t>ハンバイヒ</t>
    </rPh>
    <rPh sb="4" eb="6">
      <t>イッパン</t>
    </rPh>
    <rPh sb="6" eb="9">
      <t>カンリヒ</t>
    </rPh>
    <phoneticPr fontId="2"/>
  </si>
  <si>
    <t>選果出荷経費</t>
    <rPh sb="0" eb="2">
      <t>センカ</t>
    </rPh>
    <rPh sb="2" eb="4">
      <t>シュッカ</t>
    </rPh>
    <rPh sb="4" eb="6">
      <t>ケイヒ</t>
    </rPh>
    <phoneticPr fontId="2"/>
  </si>
  <si>
    <t>運賃</t>
    <rPh sb="0" eb="2">
      <t>ウンチン</t>
    </rPh>
    <phoneticPr fontId="2"/>
  </si>
  <si>
    <t>手数料</t>
    <rPh sb="0" eb="3">
      <t>テスウリョウ</t>
    </rPh>
    <phoneticPr fontId="2"/>
  </si>
  <si>
    <t>一般管理費</t>
    <rPh sb="0" eb="2">
      <t>イッパン</t>
    </rPh>
    <rPh sb="2" eb="5">
      <t>カンリヒ</t>
    </rPh>
    <phoneticPr fontId="2"/>
  </si>
  <si>
    <t>合　　　　　計</t>
    <rPh sb="0" eb="1">
      <t>ゴウ</t>
    </rPh>
    <rPh sb="6" eb="7">
      <t>ケイ</t>
    </rPh>
    <phoneticPr fontId="2"/>
  </si>
  <si>
    <t>農　業　所　得</t>
    <rPh sb="0" eb="1">
      <t>ノウ</t>
    </rPh>
    <rPh sb="2" eb="3">
      <t>ギョウ</t>
    </rPh>
    <rPh sb="4" eb="5">
      <t>ショ</t>
    </rPh>
    <rPh sb="6" eb="7">
      <t>トク</t>
    </rPh>
    <phoneticPr fontId="2"/>
  </si>
  <si>
    <t>面 　積</t>
    <rPh sb="0" eb="1">
      <t>メン</t>
    </rPh>
    <rPh sb="3" eb="4">
      <t>セキ</t>
    </rPh>
    <phoneticPr fontId="2"/>
  </si>
  <si>
    <t>単   価</t>
    <rPh sb="0" eb="1">
      <t>タン</t>
    </rPh>
    <rPh sb="4" eb="5">
      <t>アタイ</t>
    </rPh>
    <phoneticPr fontId="2"/>
  </si>
  <si>
    <t>金 　額</t>
    <rPh sb="0" eb="1">
      <t>キン</t>
    </rPh>
    <rPh sb="3" eb="4">
      <t>ガク</t>
    </rPh>
    <phoneticPr fontId="2"/>
  </si>
  <si>
    <t>減価償却費込み所得</t>
    <rPh sb="0" eb="2">
      <t>ゲンカ</t>
    </rPh>
    <rPh sb="2" eb="5">
      <t>ショウキャクヒ</t>
    </rPh>
    <rPh sb="5" eb="6">
      <t>コ</t>
    </rPh>
    <rPh sb="7" eb="9">
      <t>ショトク</t>
    </rPh>
    <phoneticPr fontId="2"/>
  </si>
  <si>
    <t>農　　　　業　　　　経　　　　営　　　　費</t>
    <rPh sb="0" eb="1">
      <t>ノウ</t>
    </rPh>
    <rPh sb="5" eb="6">
      <t>ギョウ</t>
    </rPh>
    <rPh sb="10" eb="11">
      <t>キョウ</t>
    </rPh>
    <rPh sb="15" eb="16">
      <t>エイ</t>
    </rPh>
    <rPh sb="20" eb="21">
      <t>ヒ</t>
    </rPh>
    <phoneticPr fontId="2"/>
  </si>
  <si>
    <t>自己資金</t>
    <rPh sb="0" eb="2">
      <t>ジコ</t>
    </rPh>
    <rPh sb="2" eb="4">
      <t>シキン</t>
    </rPh>
    <phoneticPr fontId="2"/>
  </si>
  <si>
    <t>借　入　金</t>
    <rPh sb="0" eb="1">
      <t>シャク</t>
    </rPh>
    <rPh sb="2" eb="3">
      <t>イリ</t>
    </rPh>
    <rPh sb="4" eb="5">
      <t>キン</t>
    </rPh>
    <phoneticPr fontId="2"/>
  </si>
  <si>
    <t>資金調達方法及び金額</t>
    <rPh sb="0" eb="2">
      <t>シキン</t>
    </rPh>
    <rPh sb="2" eb="4">
      <t>チョウタツ</t>
    </rPh>
    <rPh sb="4" eb="6">
      <t>ホウホウ</t>
    </rPh>
    <rPh sb="6" eb="7">
      <t>オヨ</t>
    </rPh>
    <rPh sb="8" eb="10">
      <t>キンガク</t>
    </rPh>
    <phoneticPr fontId="2"/>
  </si>
  <si>
    <t>導　　　　　入　　　　　金　　　　　額　　　　（円）</t>
    <rPh sb="0" eb="1">
      <t>ミチビク</t>
    </rPh>
    <rPh sb="6" eb="7">
      <t>イリ</t>
    </rPh>
    <rPh sb="12" eb="13">
      <t>キン</t>
    </rPh>
    <rPh sb="18" eb="19">
      <t>ガク</t>
    </rPh>
    <rPh sb="24" eb="25">
      <t>エン</t>
    </rPh>
    <phoneticPr fontId="2"/>
  </si>
  <si>
    <t>規模等</t>
    <rPh sb="0" eb="2">
      <t>キボ</t>
    </rPh>
    <rPh sb="2" eb="3">
      <t>トウ</t>
    </rPh>
    <phoneticPr fontId="2"/>
  </si>
  <si>
    <t>品　　目</t>
    <rPh sb="0" eb="1">
      <t>シナ</t>
    </rPh>
    <rPh sb="3" eb="4">
      <t>メ</t>
    </rPh>
    <phoneticPr fontId="2"/>
  </si>
  <si>
    <t>収　　入</t>
    <rPh sb="0" eb="1">
      <t>オサム</t>
    </rPh>
    <rPh sb="3" eb="4">
      <t>イリ</t>
    </rPh>
    <phoneticPr fontId="2"/>
  </si>
  <si>
    <t>借　地</t>
    <rPh sb="0" eb="1">
      <t>シャク</t>
    </rPh>
    <rPh sb="2" eb="3">
      <t>チ</t>
    </rPh>
    <phoneticPr fontId="2"/>
  </si>
  <si>
    <t>栽培面積等（ａ）</t>
    <rPh sb="0" eb="2">
      <t>サイバイ</t>
    </rPh>
    <rPh sb="2" eb="4">
      <t>メンセキ</t>
    </rPh>
    <rPh sb="4" eb="5">
      <t>トウ</t>
    </rPh>
    <phoneticPr fontId="2"/>
  </si>
  <si>
    <t>単価（円）</t>
    <rPh sb="0" eb="2">
      <t>タンカ</t>
    </rPh>
    <rPh sb="3" eb="4">
      <t>エン</t>
    </rPh>
    <phoneticPr fontId="2"/>
  </si>
  <si>
    <t>①経営規模</t>
    <rPh sb="1" eb="3">
      <t>ケイエイ</t>
    </rPh>
    <rPh sb="3" eb="5">
      <t>キボ</t>
    </rPh>
    <phoneticPr fontId="2"/>
  </si>
  <si>
    <t>②生産方式</t>
    <rPh sb="1" eb="3">
      <t>セイサン</t>
    </rPh>
    <rPh sb="3" eb="5">
      <t>ホウシキ</t>
    </rPh>
    <phoneticPr fontId="2"/>
  </si>
  <si>
    <t>③経営管理</t>
    <rPh sb="1" eb="3">
      <t>ケイエイ</t>
    </rPh>
    <rPh sb="3" eb="5">
      <t>カンリ</t>
    </rPh>
    <phoneticPr fontId="2"/>
  </si>
  <si>
    <t>家計費</t>
    <rPh sb="0" eb="3">
      <t>カケイヒ</t>
    </rPh>
    <phoneticPr fontId="2"/>
  </si>
  <si>
    <t>④労 働 力</t>
    <rPh sb="1" eb="2">
      <t>ロウ</t>
    </rPh>
    <rPh sb="3" eb="4">
      <t>ハタラキ</t>
    </rPh>
    <rPh sb="5" eb="6">
      <t>チカラ</t>
    </rPh>
    <phoneticPr fontId="2"/>
  </si>
  <si>
    <t>⑤販　   売</t>
    <rPh sb="1" eb="2">
      <t>ハン</t>
    </rPh>
    <rPh sb="6" eb="7">
      <t>バイ</t>
    </rPh>
    <phoneticPr fontId="2"/>
  </si>
  <si>
    <t>⑥そ の 他　</t>
    <rPh sb="5" eb="6">
      <t>タ</t>
    </rPh>
    <phoneticPr fontId="2"/>
  </si>
  <si>
    <t>借入資金名</t>
    <rPh sb="0" eb="2">
      <t>カリイレ</t>
    </rPh>
    <rPh sb="2" eb="4">
      <t>シキン</t>
    </rPh>
    <rPh sb="4" eb="5">
      <t>メイ</t>
    </rPh>
    <phoneticPr fontId="2"/>
  </si>
  <si>
    <t>借入金額</t>
    <rPh sb="0" eb="2">
      <t>カリイレ</t>
    </rPh>
    <rPh sb="2" eb="4">
      <t>キンガク</t>
    </rPh>
    <phoneticPr fontId="2"/>
  </si>
  <si>
    <t>農　　業　　関　　係</t>
    <rPh sb="0" eb="1">
      <t>ノウ</t>
    </rPh>
    <rPh sb="3" eb="4">
      <t>ギョウ</t>
    </rPh>
    <rPh sb="6" eb="10">
      <t>カンケイ</t>
    </rPh>
    <phoneticPr fontId="2"/>
  </si>
  <si>
    <t>元金</t>
    <rPh sb="0" eb="2">
      <t>モトキン</t>
    </rPh>
    <phoneticPr fontId="2"/>
  </si>
  <si>
    <t>利息</t>
    <rPh sb="0" eb="2">
      <t>リソク</t>
    </rPh>
    <phoneticPr fontId="2"/>
  </si>
  <si>
    <t>農業合計</t>
    <rPh sb="0" eb="2">
      <t>ノウギョウ</t>
    </rPh>
    <rPh sb="2" eb="4">
      <t>ゴウケイ</t>
    </rPh>
    <phoneticPr fontId="2"/>
  </si>
  <si>
    <t>生活合計</t>
    <rPh sb="0" eb="2">
      <t>セイカツ</t>
    </rPh>
    <rPh sb="2" eb="4">
      <t>ゴウケイ</t>
    </rPh>
    <phoneticPr fontId="2"/>
  </si>
  <si>
    <t>合　　計</t>
    <rPh sb="0" eb="4">
      <t>ゴウケイ</t>
    </rPh>
    <phoneticPr fontId="2"/>
  </si>
  <si>
    <t>最終償還
年月日</t>
    <rPh sb="0" eb="2">
      <t>サイシュウ</t>
    </rPh>
    <rPh sb="2" eb="4">
      <t>ショウカン</t>
    </rPh>
    <rPh sb="5" eb="8">
      <t>ネンガッピ</t>
    </rPh>
    <phoneticPr fontId="2"/>
  </si>
  <si>
    <t>生　　活　　関　　係</t>
    <rPh sb="0" eb="1">
      <t>セイ</t>
    </rPh>
    <rPh sb="3" eb="4">
      <t>カツ</t>
    </rPh>
    <rPh sb="6" eb="7">
      <t>セキ</t>
    </rPh>
    <rPh sb="9" eb="10">
      <t>カカリ</t>
    </rPh>
    <phoneticPr fontId="2"/>
  </si>
  <si>
    <t>農　　業　　収　　入</t>
    <rPh sb="0" eb="1">
      <t>ノウ</t>
    </rPh>
    <rPh sb="3" eb="4">
      <t>ギョウ</t>
    </rPh>
    <rPh sb="6" eb="7">
      <t>オサム</t>
    </rPh>
    <phoneticPr fontId="2"/>
  </si>
  <si>
    <t>農　業　経　営　費</t>
    <rPh sb="0" eb="1">
      <t>ノウ</t>
    </rPh>
    <rPh sb="2" eb="3">
      <t>ギョウ</t>
    </rPh>
    <rPh sb="4" eb="5">
      <t>キョウ</t>
    </rPh>
    <rPh sb="6" eb="7">
      <t>エイ</t>
    </rPh>
    <rPh sb="8" eb="9">
      <t>ヒ</t>
    </rPh>
    <phoneticPr fontId="2"/>
  </si>
  <si>
    <t>その他（奨励金等）</t>
    <rPh sb="4" eb="7">
      <t>ショウレイキン</t>
    </rPh>
    <rPh sb="7" eb="8">
      <t>トウ</t>
    </rPh>
    <phoneticPr fontId="2"/>
  </si>
  <si>
    <t>資　　金　　調　　達</t>
    <phoneticPr fontId="2"/>
  </si>
  <si>
    <t>現　　　況</t>
    <rPh sb="0" eb="1">
      <t>ウツツ</t>
    </rPh>
    <rPh sb="4" eb="5">
      <t>キョウ</t>
    </rPh>
    <phoneticPr fontId="2"/>
  </si>
  <si>
    <t>金　　　額</t>
    <phoneticPr fontId="2"/>
  </si>
  <si>
    <t>区　　　　　分</t>
    <phoneticPr fontId="2"/>
  </si>
  <si>
    <t>資産処分等</t>
    <rPh sb="4" eb="5">
      <t>トウ</t>
    </rPh>
    <phoneticPr fontId="2"/>
  </si>
  <si>
    <t>借入金　③</t>
    <rPh sb="0" eb="3">
      <t>カリイレキン</t>
    </rPh>
    <phoneticPr fontId="2"/>
  </si>
  <si>
    <t>借入金　②</t>
    <rPh sb="0" eb="3">
      <t>カリイレキン</t>
    </rPh>
    <phoneticPr fontId="2"/>
  </si>
  <si>
    <t>借入金　①</t>
    <rPh sb="0" eb="3">
      <t>カリイレキン</t>
    </rPh>
    <phoneticPr fontId="2"/>
  </si>
  <si>
    <t>農作物収入計 　　</t>
    <phoneticPr fontId="2"/>
  </si>
  <si>
    <t xml:space="preserve">計  </t>
    <phoneticPr fontId="2"/>
  </si>
  <si>
    <t xml:space="preserve">農業所得（Ａ－Ｂ）  </t>
    <phoneticPr fontId="2"/>
  </si>
  <si>
    <t>農　外　所　得　</t>
    <phoneticPr fontId="2"/>
  </si>
  <si>
    <t>農家所得（Ｃ＋Ｄ）</t>
    <phoneticPr fontId="2"/>
  </si>
  <si>
    <t>現金・預金（期首）</t>
    <phoneticPr fontId="2"/>
  </si>
  <si>
    <t>農家経済余剰（Ｅ－Ｆ）</t>
    <phoneticPr fontId="2"/>
  </si>
  <si>
    <t>減価償却費</t>
    <phoneticPr fontId="2"/>
  </si>
  <si>
    <t>計</t>
    <phoneticPr fontId="2"/>
  </si>
  <si>
    <t>差引次期繰越（Ｇ－Ｈ）</t>
    <phoneticPr fontId="2"/>
  </si>
  <si>
    <t>借入金　④</t>
    <rPh sb="0" eb="3">
      <t>カリイレキン</t>
    </rPh>
    <phoneticPr fontId="2"/>
  </si>
  <si>
    <t>借入金　⑤</t>
    <rPh sb="0" eb="3">
      <t>カリイレキン</t>
    </rPh>
    <phoneticPr fontId="2"/>
  </si>
  <si>
    <t>家計費(租税公課含む）</t>
    <rPh sb="2" eb="3">
      <t>ヒ</t>
    </rPh>
    <rPh sb="4" eb="6">
      <t>ソゼイ</t>
    </rPh>
    <rPh sb="6" eb="8">
      <t>コウカ</t>
    </rPh>
    <rPh sb="8" eb="9">
      <t>フク</t>
    </rPh>
    <phoneticPr fontId="2"/>
  </si>
  <si>
    <t>○播種　　△定植　　□収穫</t>
    <rPh sb="1" eb="3">
      <t>ハシュ</t>
    </rPh>
    <rPh sb="6" eb="8">
      <t>テイショク</t>
    </rPh>
    <rPh sb="11" eb="13">
      <t>シュウカク</t>
    </rPh>
    <phoneticPr fontId="2"/>
  </si>
  <si>
    <t>品　　　目　　　名</t>
    <rPh sb="0" eb="1">
      <t>ヒン</t>
    </rPh>
    <phoneticPr fontId="2"/>
  </si>
  <si>
    <t>（単位：円）</t>
    <rPh sb="1" eb="3">
      <t>タンイ</t>
    </rPh>
    <rPh sb="4" eb="5">
      <t>エン</t>
    </rPh>
    <phoneticPr fontId="2"/>
  </si>
  <si>
    <t>資金運用</t>
    <phoneticPr fontId="2"/>
  </si>
  <si>
    <t>農作物収入</t>
    <rPh sb="0" eb="3">
      <t>ノウサクモツ</t>
    </rPh>
    <rPh sb="3" eb="4">
      <t>オサム</t>
    </rPh>
    <rPh sb="4" eb="5">
      <t>イリ</t>
    </rPh>
    <phoneticPr fontId="2"/>
  </si>
  <si>
    <t>計</t>
    <phoneticPr fontId="2"/>
  </si>
  <si>
    <t>Ｈ</t>
    <phoneticPr fontId="2"/>
  </si>
  <si>
    <t>Ｇ</t>
    <phoneticPr fontId="2"/>
  </si>
  <si>
    <t>Ａ</t>
    <phoneticPr fontId="2"/>
  </si>
  <si>
    <t>Ｂ</t>
    <phoneticPr fontId="2"/>
  </si>
  <si>
    <t>Ｃ</t>
    <phoneticPr fontId="2"/>
  </si>
  <si>
    <t>Ｄ</t>
    <phoneticPr fontId="2"/>
  </si>
  <si>
    <t>Ｅ</t>
    <phoneticPr fontId="2"/>
  </si>
  <si>
    <t>Ｆ</t>
    <phoneticPr fontId="2"/>
  </si>
  <si>
    <t>借入金償還金等</t>
    <rPh sb="6" eb="7">
      <t>トウ</t>
    </rPh>
    <phoneticPr fontId="2"/>
  </si>
  <si>
    <t>農業関係元金</t>
    <rPh sb="0" eb="2">
      <t>ノウギョウ</t>
    </rPh>
    <rPh sb="2" eb="4">
      <t>カンケイ</t>
    </rPh>
    <rPh sb="4" eb="6">
      <t>ガンキン</t>
    </rPh>
    <phoneticPr fontId="2"/>
  </si>
  <si>
    <t>生活関係元利金</t>
    <rPh sb="0" eb="2">
      <t>セイカツ</t>
    </rPh>
    <rPh sb="2" eb="4">
      <t>カンケイ</t>
    </rPh>
    <rPh sb="4" eb="7">
      <t>ガンリキン</t>
    </rPh>
    <phoneticPr fontId="2"/>
  </si>
  <si>
    <t>利率(％)</t>
    <rPh sb="0" eb="2">
      <t>リリツ</t>
    </rPh>
    <phoneticPr fontId="2"/>
  </si>
  <si>
    <t>借地料（円）</t>
    <rPh sb="0" eb="3">
      <t>シャクチリョウ</t>
    </rPh>
    <rPh sb="4" eb="5">
      <t>エン</t>
    </rPh>
    <phoneticPr fontId="2"/>
  </si>
  <si>
    <t>購入額（円）</t>
    <rPh sb="0" eb="2">
      <t>コウニュウ</t>
    </rPh>
    <rPh sb="2" eb="3">
      <t>ガク</t>
    </rPh>
    <rPh sb="4" eb="5">
      <t>エン</t>
    </rPh>
    <phoneticPr fontId="2"/>
  </si>
  <si>
    <t>資産取得（農地等）</t>
    <rPh sb="0" eb="2">
      <t>シサン</t>
    </rPh>
    <rPh sb="2" eb="4">
      <t>シュトク</t>
    </rPh>
    <rPh sb="5" eb="7">
      <t>ノウチ</t>
    </rPh>
    <rPh sb="7" eb="8">
      <t>トウ</t>
    </rPh>
    <phoneticPr fontId="2"/>
  </si>
  <si>
    <t>資産取得（施設機械）</t>
    <rPh sb="5" eb="7">
      <t>シセツ</t>
    </rPh>
    <rPh sb="7" eb="9">
      <t>キカイ</t>
    </rPh>
    <phoneticPr fontId="2"/>
  </si>
  <si>
    <t>方法</t>
    <rPh sb="0" eb="2">
      <t>ホウホウ</t>
    </rPh>
    <phoneticPr fontId="2"/>
  </si>
  <si>
    <t>借 入 金</t>
    <rPh sb="0" eb="1">
      <t>シャク</t>
    </rPh>
    <rPh sb="2" eb="3">
      <t>イリ</t>
    </rPh>
    <rPh sb="4" eb="5">
      <t>キン</t>
    </rPh>
    <phoneticPr fontId="2"/>
  </si>
  <si>
    <t>単収（kg)</t>
    <rPh sb="0" eb="1">
      <t>タン</t>
    </rPh>
    <rPh sb="1" eb="2">
      <t>オサム</t>
    </rPh>
    <phoneticPr fontId="2"/>
  </si>
  <si>
    <t>単　 収</t>
    <rPh sb="0" eb="1">
      <t>タン</t>
    </rPh>
    <rPh sb="3" eb="4">
      <t>オサム</t>
    </rPh>
    <phoneticPr fontId="2"/>
  </si>
  <si>
    <t>経営費</t>
    <rPh sb="0" eb="3">
      <t>ケイエイヒ</t>
    </rPh>
    <phoneticPr fontId="2"/>
  </si>
  <si>
    <t>販売収入</t>
    <rPh sb="0" eb="2">
      <t>ハンバイ</t>
    </rPh>
    <rPh sb="2" eb="4">
      <t>シュウニュウ</t>
    </rPh>
    <phoneticPr fontId="2"/>
  </si>
  <si>
    <t>農外所得</t>
    <rPh sb="0" eb="2">
      <t>ノウガイ</t>
    </rPh>
    <rPh sb="2" eb="4">
      <t>ショトク</t>
    </rPh>
    <phoneticPr fontId="2"/>
  </si>
  <si>
    <t>年　間　収　支　目　標</t>
    <rPh sb="0" eb="1">
      <t>トシ</t>
    </rPh>
    <rPh sb="2" eb="3">
      <t>カン</t>
    </rPh>
    <rPh sb="4" eb="5">
      <t>オサム</t>
    </rPh>
    <rPh sb="6" eb="7">
      <t>ササ</t>
    </rPh>
    <rPh sb="8" eb="9">
      <t>メ</t>
    </rPh>
    <rPh sb="10" eb="11">
      <t>ヒョウ</t>
    </rPh>
    <phoneticPr fontId="2"/>
  </si>
  <si>
    <t>氏　名：</t>
    <rPh sb="0" eb="1">
      <t>シ</t>
    </rPh>
    <rPh sb="2" eb="3">
      <t>メイ</t>
    </rPh>
    <phoneticPr fontId="2"/>
  </si>
  <si>
    <t>①</t>
    <phoneticPr fontId="2"/>
  </si>
  <si>
    <t xml:space="preserve">    ＜作成年月日＞</t>
    <rPh sb="5" eb="7">
      <t>サクセイ</t>
    </rPh>
    <rPh sb="7" eb="8">
      <t>トシ</t>
    </rPh>
    <rPh sb="8" eb="10">
      <t>ガッピ</t>
    </rPh>
    <phoneticPr fontId="2"/>
  </si>
  <si>
    <t xml:space="preserve">        ＜実  現  年＞</t>
    <rPh sb="9" eb="10">
      <t>ジツ</t>
    </rPh>
    <rPh sb="12" eb="13">
      <t>ウツツ</t>
    </rPh>
    <rPh sb="15" eb="16">
      <t>トシ</t>
    </rPh>
    <phoneticPr fontId="2"/>
  </si>
  <si>
    <t>円</t>
    <rPh sb="0" eb="1">
      <t>エン</t>
    </rPh>
    <phoneticPr fontId="2"/>
  </si>
  <si>
    <t>返済金等</t>
    <rPh sb="0" eb="3">
      <t>ヘンサイキン</t>
    </rPh>
    <rPh sb="3" eb="4">
      <t>トウ</t>
    </rPh>
    <phoneticPr fontId="2"/>
  </si>
  <si>
    <t>面積
ａ</t>
    <rPh sb="0" eb="2">
      <t>メンセキ</t>
    </rPh>
    <phoneticPr fontId="2"/>
  </si>
  <si>
    <t>年次</t>
    <rPh sb="0" eb="2">
      <t>ネンジ</t>
    </rPh>
    <phoneticPr fontId="2"/>
  </si>
  <si>
    <t>年次</t>
    <rPh sb="0" eb="1">
      <t>トシ</t>
    </rPh>
    <rPh sb="1" eb="2">
      <t>ツギ</t>
    </rPh>
    <phoneticPr fontId="2"/>
  </si>
  <si>
    <t>合計</t>
    <rPh sb="0" eb="2">
      <t>ゴウケイ</t>
    </rPh>
    <phoneticPr fontId="2"/>
  </si>
  <si>
    <t>減　　　価　　　償　　　却　　　費</t>
    <rPh sb="0" eb="1">
      <t>ゲン</t>
    </rPh>
    <rPh sb="4" eb="5">
      <t>アタイ</t>
    </rPh>
    <rPh sb="8" eb="9">
      <t>ショウ</t>
    </rPh>
    <rPh sb="12" eb="13">
      <t>キャク</t>
    </rPh>
    <rPh sb="16" eb="17">
      <t>ヒ</t>
    </rPh>
    <phoneticPr fontId="2"/>
  </si>
  <si>
    <t>導入年</t>
    <rPh sb="0" eb="2">
      <t>ドウニュウ</t>
    </rPh>
    <rPh sb="2" eb="3">
      <t>ネン</t>
    </rPh>
    <phoneticPr fontId="2"/>
  </si>
  <si>
    <t>導入金額</t>
    <rPh sb="0" eb="2">
      <t>ドウニュウ</t>
    </rPh>
    <rPh sb="2" eb="4">
      <t>キンガク</t>
    </rPh>
    <phoneticPr fontId="2"/>
  </si>
  <si>
    <t>借入年月</t>
    <rPh sb="0" eb="2">
      <t>カリイレ</t>
    </rPh>
    <rPh sb="2" eb="3">
      <t>ネン</t>
    </rPh>
    <rPh sb="3" eb="4">
      <t>ヅキ</t>
    </rPh>
    <phoneticPr fontId="2"/>
  </si>
  <si>
    <t>品目名</t>
    <rPh sb="0" eb="3">
      <t>ヒンモクメイ</t>
    </rPh>
    <phoneticPr fontId="2"/>
  </si>
  <si>
    <t>販売等金額（円）</t>
    <rPh sb="0" eb="2">
      <t>ハンバイ</t>
    </rPh>
    <rPh sb="2" eb="3">
      <t>トウ</t>
    </rPh>
    <rPh sb="3" eb="5">
      <t>キンガク</t>
    </rPh>
    <rPh sb="6" eb="7">
      <t>エン</t>
    </rPh>
    <phoneticPr fontId="2"/>
  </si>
  <si>
    <t>その他農業収入（奨励金等）</t>
    <rPh sb="2" eb="3">
      <t>タ</t>
    </rPh>
    <rPh sb="3" eb="5">
      <t>ノウギョウ</t>
    </rPh>
    <rPh sb="5" eb="7">
      <t>シュウニュウ</t>
    </rPh>
    <rPh sb="8" eb="11">
      <t>ショウレイキン</t>
    </rPh>
    <rPh sb="11" eb="12">
      <t>トウ</t>
    </rPh>
    <phoneticPr fontId="2"/>
  </si>
  <si>
    <t>25年</t>
    <rPh sb="2" eb="3">
      <t>ネン</t>
    </rPh>
    <phoneticPr fontId="2"/>
  </si>
  <si>
    <t>26年</t>
    <rPh sb="2" eb="3">
      <t>ネン</t>
    </rPh>
    <phoneticPr fontId="2"/>
  </si>
  <si>
    <t>27年</t>
    <rPh sb="2" eb="3">
      <t>ネン</t>
    </rPh>
    <phoneticPr fontId="2"/>
  </si>
  <si>
    <t>28年</t>
    <rPh sb="2" eb="3">
      <t>ネン</t>
    </rPh>
    <phoneticPr fontId="2"/>
  </si>
  <si>
    <t>②</t>
    <phoneticPr fontId="2"/>
  </si>
  <si>
    <t>③</t>
    <phoneticPr fontId="2"/>
  </si>
  <si>
    <r>
      <t>農業所得</t>
    </r>
    <r>
      <rPr>
        <sz val="11"/>
        <rFont val="ＭＳ Ｐゴシック"/>
        <family val="3"/>
        <charset val="128"/>
      </rPr>
      <t xml:space="preserve">             （①+②-③）</t>
    </r>
    <rPh sb="0" eb="2">
      <t>ノウギョウ</t>
    </rPh>
    <rPh sb="2" eb="4">
      <t>ショトク</t>
    </rPh>
    <phoneticPr fontId="2"/>
  </si>
  <si>
    <t>④</t>
    <phoneticPr fontId="2"/>
  </si>
  <si>
    <t>⑤</t>
    <phoneticPr fontId="2"/>
  </si>
  <si>
    <r>
      <t xml:space="preserve">農家所得　　　 </t>
    </r>
    <r>
      <rPr>
        <sz val="11"/>
        <rFont val="ＭＳ Ｐゴシック"/>
        <family val="3"/>
        <charset val="128"/>
      </rPr>
      <t xml:space="preserve">           （④+⑤）</t>
    </r>
    <rPh sb="0" eb="2">
      <t>ノウカ</t>
    </rPh>
    <rPh sb="2" eb="4">
      <t>ショトク</t>
    </rPh>
    <phoneticPr fontId="2"/>
  </si>
  <si>
    <t>⑥</t>
    <phoneticPr fontId="2"/>
  </si>
  <si>
    <t>⑦</t>
    <phoneticPr fontId="2"/>
  </si>
  <si>
    <r>
      <t xml:space="preserve">農家経済余剰 </t>
    </r>
    <r>
      <rPr>
        <sz val="11"/>
        <rFont val="ＭＳ Ｐゴシック"/>
        <family val="3"/>
        <charset val="128"/>
      </rPr>
      <t xml:space="preserve">           （⑥-⑦）</t>
    </r>
    <rPh sb="0" eb="2">
      <t>ノウカ</t>
    </rPh>
    <rPh sb="2" eb="4">
      <t>ケイザイ</t>
    </rPh>
    <rPh sb="4" eb="6">
      <t>ヨジョウ</t>
    </rPh>
    <phoneticPr fontId="2"/>
  </si>
  <si>
    <t>⑧</t>
    <phoneticPr fontId="2"/>
  </si>
  <si>
    <t>⑨</t>
    <phoneticPr fontId="2"/>
  </si>
  <si>
    <r>
      <t xml:space="preserve">貯蓄等仕向可能額 </t>
    </r>
    <r>
      <rPr>
        <sz val="11"/>
        <rFont val="ＭＳ Ｐゴシック"/>
        <family val="3"/>
        <charset val="128"/>
      </rPr>
      <t xml:space="preserve">   （⑧-⑨）</t>
    </r>
    <rPh sb="0" eb="2">
      <t>チョチク</t>
    </rPh>
    <rPh sb="2" eb="3">
      <t>トウ</t>
    </rPh>
    <rPh sb="3" eb="5">
      <t>シムケ</t>
    </rPh>
    <rPh sb="5" eb="8">
      <t>カノウガク</t>
    </rPh>
    <phoneticPr fontId="2"/>
  </si>
  <si>
    <t>⑩</t>
    <phoneticPr fontId="2"/>
  </si>
  <si>
    <t>（ａ）</t>
    <phoneticPr fontId="2"/>
  </si>
  <si>
    <t>（kg）</t>
    <phoneticPr fontId="2"/>
  </si>
  <si>
    <t>29年</t>
    <rPh sb="2" eb="3">
      <t>ネン</t>
    </rPh>
    <phoneticPr fontId="2"/>
  </si>
  <si>
    <t/>
  </si>
  <si>
    <t>参考：６年目</t>
    <rPh sb="0" eb="2">
      <t>サンコウ</t>
    </rPh>
    <rPh sb="4" eb="6">
      <t>ネンメ</t>
    </rPh>
    <phoneticPr fontId="2"/>
  </si>
  <si>
    <t>7年</t>
    <rPh sb="1" eb="2">
      <t>ネン</t>
    </rPh>
    <phoneticPr fontId="2"/>
  </si>
  <si>
    <t>R6</t>
    <phoneticPr fontId="2"/>
  </si>
  <si>
    <t>R7</t>
    <phoneticPr fontId="2"/>
  </si>
  <si>
    <t>R8</t>
  </si>
  <si>
    <t>R9</t>
  </si>
  <si>
    <t>R10</t>
  </si>
  <si>
    <t>R8</t>
    <phoneticPr fontId="2"/>
  </si>
  <si>
    <t>R9</t>
    <phoneticPr fontId="2"/>
  </si>
  <si>
    <t>R10</t>
    <phoneticPr fontId="2"/>
  </si>
  <si>
    <t>補助金</t>
    <rPh sb="0" eb="3">
      <t>ホジョキン</t>
    </rPh>
    <phoneticPr fontId="2"/>
  </si>
  <si>
    <t>（例）
辺田見①
【トマト】</t>
    <rPh sb="1" eb="2">
      <t>レイ</t>
    </rPh>
    <rPh sb="4" eb="7">
      <t>ヘタミ</t>
    </rPh>
    <phoneticPr fontId="2"/>
  </si>
  <si>
    <t>Ｒ６年</t>
    <rPh sb="2" eb="3">
      <t>ネン</t>
    </rPh>
    <phoneticPr fontId="2"/>
  </si>
  <si>
    <t>Ｒ７年</t>
    <rPh sb="2" eb="3">
      <t>ネン</t>
    </rPh>
    <phoneticPr fontId="2"/>
  </si>
  <si>
    <t>Ｒ８年</t>
    <rPh sb="2" eb="3">
      <t>ネン</t>
    </rPh>
    <phoneticPr fontId="2"/>
  </si>
  <si>
    <t>Ｒ９年</t>
    <rPh sb="2" eb="3">
      <t>ネン</t>
    </rPh>
    <phoneticPr fontId="2"/>
  </si>
  <si>
    <t>Ｒ１０年</t>
    <rPh sb="3" eb="4">
      <t>ネン</t>
    </rPh>
    <phoneticPr fontId="2"/>
  </si>
  <si>
    <t>△</t>
    <phoneticPr fontId="2"/>
  </si>
  <si>
    <t>〇</t>
    <phoneticPr fontId="2"/>
  </si>
  <si>
    <t>□</t>
    <phoneticPr fontId="2"/>
  </si>
  <si>
    <t>年</t>
    <rPh sb="0" eb="1">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</si>
</sst>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6"/>
      <name val="ＭＳ Ｐゴシック"/>
      <family val="3"/>
      <charset val="128"/>
    </font>
    <font>
      <sz val="14"/>
      <name val="ＭＳ Ｐゴシック"/>
      <family val="3"/>
      <charset val="128"/>
    </font>
    <font>
      <sz val="12"/>
      <name val="ＭＳ Ｐゴシック"/>
      <family val="3"/>
      <charset val="128"/>
    </font>
    <font>
      <u/>
      <sz val="11"/>
      <color indexed="12"/>
      <name val="ＭＳ Ｐゴシック"/>
      <family val="3"/>
      <charset val="128"/>
    </font>
    <font>
      <b/>
      <sz val="14"/>
      <name val="ＭＳ Ｐゴシック"/>
      <family val="3"/>
      <charset val="128"/>
    </font>
    <font>
      <b/>
      <sz val="12"/>
      <name val="ＭＳ Ｐゴシック"/>
      <family val="3"/>
      <charset val="128"/>
    </font>
    <font>
      <sz val="11"/>
      <color indexed="10"/>
      <name val="ＭＳ Ｐゴシック"/>
      <family val="3"/>
      <charset val="128"/>
    </font>
    <font>
      <sz val="15"/>
      <name val="ＭＳ Ｐゴシック"/>
      <family val="3"/>
      <charset val="128"/>
    </font>
    <font>
      <b/>
      <sz val="11"/>
      <name val="HG創英角ﾎﾟｯﾌﾟ体"/>
      <family val="3"/>
      <charset val="128"/>
    </font>
    <font>
      <b/>
      <sz val="11"/>
      <name val="HGS創英角ﾎﾟｯﾌﾟ体"/>
      <family val="3"/>
      <charset val="128"/>
    </font>
    <font>
      <b/>
      <sz val="11"/>
      <name val="ＭＳ Ｐゴシック"/>
      <family val="3"/>
      <charset val="128"/>
    </font>
    <font>
      <sz val="11"/>
      <name val="ＭＳ Ｐゴシック"/>
      <family val="3"/>
      <charset val="128"/>
    </font>
    <font>
      <sz val="11"/>
      <name val="HG丸ｺﾞｼｯｸM-PRO"/>
      <family val="3"/>
      <charset val="128"/>
    </font>
    <font>
      <b/>
      <sz val="11"/>
      <name val="HG丸ｺﾞｼｯｸM-PRO"/>
      <family val="3"/>
      <charset val="128"/>
    </font>
    <font>
      <sz val="11"/>
      <name val="ＭＳ Ｐゴシック"/>
      <family val="3"/>
      <charset val="128"/>
    </font>
    <font>
      <sz val="9"/>
      <name val="ＭＳ Ｐゴシック"/>
      <family val="3"/>
      <charset val="128"/>
    </font>
    <font>
      <sz val="11"/>
      <color rgb="FFFF0000"/>
      <name val="ＭＳ Ｐゴシック"/>
      <family val="3"/>
      <charset val="128"/>
    </font>
    <font>
      <sz val="16"/>
      <color rgb="FFFF0000"/>
      <name val="ＭＳ Ｐゴシック"/>
      <family val="3"/>
      <charset val="128"/>
    </font>
    <font>
      <sz val="11"/>
      <color theme="4"/>
      <name val="ＭＳ Ｐゴシック"/>
      <family val="3"/>
      <charset val="128"/>
    </font>
    <font>
      <sz val="16"/>
      <color theme="4"/>
      <name val="ＭＳ Ｐゴシック"/>
      <family val="3"/>
      <charset val="128"/>
    </font>
    <font>
      <sz val="20"/>
      <color rgb="FFFF0000"/>
      <name val="ＭＳ Ｐゴシック"/>
      <family val="3"/>
      <charset val="128"/>
    </font>
    <font>
      <sz val="20"/>
      <name val="ＭＳ Ｐゴシック"/>
      <family val="3"/>
      <charset val="128"/>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15"/>
        <bgColor indexed="64"/>
      </patternFill>
    </fill>
    <fill>
      <patternFill patternType="solid">
        <fgColor indexed="44"/>
        <bgColor indexed="64"/>
      </patternFill>
    </fill>
    <fill>
      <patternFill patternType="solid">
        <fgColor indexed="13"/>
        <bgColor indexed="64"/>
      </patternFill>
    </fill>
    <fill>
      <patternFill patternType="solid">
        <fgColor indexed="42"/>
        <bgColor indexed="64"/>
      </patternFill>
    </fill>
    <fill>
      <patternFill patternType="solid">
        <fgColor indexed="47"/>
        <bgColor indexed="64"/>
      </patternFill>
    </fill>
    <fill>
      <patternFill patternType="solid">
        <fgColor indexed="11"/>
        <bgColor indexed="64"/>
      </patternFill>
    </fill>
    <fill>
      <patternFill patternType="solid">
        <fgColor indexed="51"/>
        <bgColor indexed="64"/>
      </patternFill>
    </fill>
    <fill>
      <patternFill patternType="solid">
        <fgColor rgb="FFFFFF00"/>
        <bgColor indexed="64"/>
      </patternFill>
    </fill>
  </fills>
  <borders count="2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bottom style="medium">
        <color indexed="64"/>
      </bottom>
      <diagonal/>
    </border>
    <border>
      <left style="hair">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style="dotted">
        <color indexed="64"/>
      </top>
      <bottom/>
      <diagonal/>
    </border>
    <border>
      <left style="medium">
        <color indexed="64"/>
      </left>
      <right style="thin">
        <color indexed="64"/>
      </right>
      <top style="double">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dashed">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dotted">
        <color indexed="64"/>
      </left>
      <right style="thin">
        <color indexed="64"/>
      </right>
      <top style="thin">
        <color indexed="64"/>
      </top>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thick">
        <color indexed="64"/>
      </right>
      <top style="thin">
        <color indexed="64"/>
      </top>
      <bottom/>
      <diagonal/>
    </border>
    <border>
      <left style="dotted">
        <color indexed="64"/>
      </left>
      <right style="thin">
        <color indexed="64"/>
      </right>
      <top style="medium">
        <color indexed="64"/>
      </top>
      <bottom/>
      <diagonal/>
    </border>
    <border>
      <left style="thin">
        <color indexed="64"/>
      </left>
      <right style="dotted">
        <color indexed="64"/>
      </right>
      <top style="medium">
        <color indexed="64"/>
      </top>
      <bottom/>
      <diagonal/>
    </border>
    <border>
      <left style="dotted">
        <color indexed="64"/>
      </left>
      <right style="thick">
        <color indexed="64"/>
      </right>
      <top style="medium">
        <color indexed="64"/>
      </top>
      <bottom/>
      <diagonal/>
    </border>
    <border>
      <left style="dashed">
        <color indexed="64"/>
      </left>
      <right/>
      <top style="thin">
        <color indexed="64"/>
      </top>
      <bottom/>
      <diagonal/>
    </border>
    <border>
      <left style="dotted">
        <color indexed="64"/>
      </left>
      <right/>
      <top style="medium">
        <color indexed="64"/>
      </top>
      <bottom/>
      <diagonal/>
    </border>
    <border>
      <left/>
      <right style="dotted">
        <color indexed="64"/>
      </right>
      <top style="medium">
        <color indexed="64"/>
      </top>
      <bottom/>
      <diagonal/>
    </border>
    <border>
      <left/>
      <right style="dashed">
        <color indexed="64"/>
      </right>
      <top style="thin">
        <color indexed="64"/>
      </top>
      <bottom/>
      <diagonal/>
    </border>
    <border>
      <left style="medium">
        <color indexed="64"/>
      </left>
      <right style="dotted">
        <color indexed="64"/>
      </right>
      <top style="thin">
        <color indexed="64"/>
      </top>
      <bottom/>
      <diagonal/>
    </border>
    <border>
      <left style="dashed">
        <color indexed="64"/>
      </left>
      <right style="medium">
        <color indexed="64"/>
      </right>
      <top style="thin">
        <color indexed="64"/>
      </top>
      <bottom/>
      <diagonal/>
    </border>
    <border>
      <left style="medium">
        <color indexed="64"/>
      </left>
      <right style="dotted">
        <color indexed="64"/>
      </right>
      <top style="medium">
        <color indexed="64"/>
      </top>
      <bottom/>
      <diagonal/>
    </border>
    <border>
      <left style="dotted">
        <color indexed="64"/>
      </left>
      <right style="medium">
        <color indexed="64"/>
      </right>
      <top style="medium">
        <color indexed="64"/>
      </top>
      <bottom/>
      <diagonal/>
    </border>
    <border>
      <left style="medium">
        <color indexed="64"/>
      </left>
      <right style="dashed">
        <color indexed="64"/>
      </right>
      <top style="thin">
        <color indexed="64"/>
      </top>
      <bottom/>
      <diagonal/>
    </border>
    <border>
      <left/>
      <right style="thin">
        <color indexed="64"/>
      </right>
      <top style="thin">
        <color indexed="64"/>
      </top>
      <bottom style="dotted">
        <color indexed="63"/>
      </bottom>
      <diagonal/>
    </border>
    <border>
      <left style="thin">
        <color indexed="64"/>
      </left>
      <right style="thin">
        <color indexed="64"/>
      </right>
      <top style="thin">
        <color indexed="64"/>
      </top>
      <bottom style="dotted">
        <color indexed="63"/>
      </bottom>
      <diagonal/>
    </border>
    <border>
      <left/>
      <right style="thin">
        <color indexed="64"/>
      </right>
      <top style="medium">
        <color indexed="64"/>
      </top>
      <bottom style="dotted">
        <color indexed="63"/>
      </bottom>
      <diagonal/>
    </border>
    <border>
      <left style="thin">
        <color indexed="64"/>
      </left>
      <right style="thin">
        <color indexed="64"/>
      </right>
      <top style="medium">
        <color indexed="64"/>
      </top>
      <bottom style="dotted">
        <color indexed="63"/>
      </bottom>
      <diagonal/>
    </border>
    <border>
      <left/>
      <right style="thin">
        <color indexed="64"/>
      </right>
      <top/>
      <bottom style="thin">
        <color indexed="64"/>
      </bottom>
      <diagonal/>
    </border>
    <border>
      <left/>
      <right style="thin">
        <color indexed="64"/>
      </right>
      <top/>
      <bottom style="dotted">
        <color indexed="63"/>
      </bottom>
      <diagonal/>
    </border>
    <border>
      <left style="thin">
        <color indexed="64"/>
      </left>
      <right style="thin">
        <color indexed="64"/>
      </right>
      <top/>
      <bottom style="dotted">
        <color indexed="63"/>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medium">
        <color indexed="64"/>
      </left>
      <right/>
      <top/>
      <bottom/>
      <diagonal/>
    </border>
    <border>
      <left/>
      <right/>
      <top style="thick">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hair">
        <color indexed="64"/>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hair">
        <color indexed="64"/>
      </left>
      <right style="thin">
        <color indexed="64"/>
      </right>
      <top/>
      <bottom/>
      <diagonal/>
    </border>
    <border>
      <left/>
      <right style="double">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hair">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style="medium">
        <color indexed="64"/>
      </left>
      <right style="medium">
        <color indexed="64"/>
      </right>
      <top style="medium">
        <color indexed="64"/>
      </top>
      <bottom style="medium">
        <color indexed="64"/>
      </bottom>
      <diagonal/>
    </border>
    <border>
      <left style="hair">
        <color indexed="64"/>
      </left>
      <right style="thin">
        <color indexed="64"/>
      </right>
      <top style="thin">
        <color indexed="64"/>
      </top>
      <bottom style="hair">
        <color indexed="64"/>
      </bottom>
      <diagonal/>
    </border>
    <border>
      <left style="thin">
        <color indexed="64"/>
      </left>
      <right style="medium">
        <color indexed="64"/>
      </right>
      <top style="medium">
        <color indexed="64"/>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top style="double">
        <color indexed="64"/>
      </top>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top/>
      <bottom style="double">
        <color indexed="64"/>
      </bottom>
      <diagonal/>
    </border>
    <border>
      <left/>
      <right style="double">
        <color indexed="64"/>
      </right>
      <top/>
      <bottom style="double">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style="double">
        <color indexed="64"/>
      </right>
      <top style="double">
        <color indexed="64"/>
      </top>
      <bottom style="hair">
        <color indexed="64"/>
      </bottom>
      <diagonal/>
    </border>
    <border>
      <left/>
      <right style="thin">
        <color indexed="64"/>
      </right>
      <top style="thin">
        <color indexed="64"/>
      </top>
      <bottom style="thin">
        <color indexed="64"/>
      </bottom>
      <diagonal/>
    </border>
    <border>
      <left style="double">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top style="hair">
        <color indexed="64"/>
      </top>
      <bottom/>
      <diagonal/>
    </border>
    <border>
      <left/>
      <right style="thin">
        <color indexed="64"/>
      </right>
      <top style="double">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hair">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top/>
      <bottom style="thin">
        <color indexed="64"/>
      </bottom>
      <diagonal/>
    </border>
    <border>
      <left/>
      <right style="hair">
        <color indexed="64"/>
      </right>
      <top style="hair">
        <color indexed="64"/>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double">
        <color indexed="64"/>
      </bottom>
      <diagonal/>
    </border>
    <border>
      <left style="thin">
        <color indexed="64"/>
      </left>
      <right/>
      <top style="double">
        <color indexed="64"/>
      </top>
      <bottom/>
      <diagonal/>
    </border>
    <border>
      <left style="thin">
        <color indexed="64"/>
      </left>
      <right/>
      <top/>
      <bottom style="medium">
        <color indexed="64"/>
      </bottom>
      <diagonal/>
    </border>
    <border>
      <left/>
      <right style="thin">
        <color indexed="64"/>
      </right>
      <top/>
      <bottom style="medium">
        <color indexed="64"/>
      </bottom>
      <diagonal/>
    </border>
    <border diagonalDown="1">
      <left style="thin">
        <color indexed="64"/>
      </left>
      <right/>
      <top style="double">
        <color indexed="64"/>
      </top>
      <bottom/>
      <diagonal style="thin">
        <color indexed="64"/>
      </diagonal>
    </border>
    <border diagonalDown="1">
      <left/>
      <right/>
      <top style="double">
        <color indexed="64"/>
      </top>
      <bottom/>
      <diagonal style="thin">
        <color indexed="64"/>
      </diagonal>
    </border>
    <border diagonalDown="1">
      <left/>
      <right style="medium">
        <color indexed="64"/>
      </right>
      <top style="double">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diagonalDown="1">
      <left style="thin">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medium">
        <color indexed="64"/>
      </right>
      <top/>
      <bottom style="thin">
        <color indexed="64"/>
      </bottom>
      <diagonal style="thin">
        <color indexed="64"/>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medium">
        <color indexed="64"/>
      </top>
      <bottom style="medium">
        <color indexed="64"/>
      </bottom>
      <diagonal/>
    </border>
    <border>
      <left style="thin">
        <color indexed="64"/>
      </left>
      <right/>
      <top/>
      <bottom style="hair">
        <color indexed="64"/>
      </bottom>
      <diagonal/>
    </border>
    <border>
      <left/>
      <right style="thick">
        <color indexed="64"/>
      </right>
      <top style="hair">
        <color indexed="64"/>
      </top>
      <bottom style="medium">
        <color indexed="64"/>
      </bottom>
      <diagonal/>
    </border>
    <border>
      <left style="thick">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ck">
        <color indexed="64"/>
      </left>
      <right style="thin">
        <color indexed="64"/>
      </right>
      <top style="medium">
        <color indexed="64"/>
      </top>
      <bottom/>
      <diagonal/>
    </border>
    <border>
      <left style="thick">
        <color indexed="64"/>
      </left>
      <right style="thin">
        <color indexed="64"/>
      </right>
      <top/>
      <bottom style="medium">
        <color indexed="64"/>
      </bottom>
      <diagonal/>
    </border>
    <border>
      <left style="medium">
        <color indexed="64"/>
      </left>
      <right/>
      <top style="thick">
        <color indexed="64"/>
      </top>
      <bottom style="thin">
        <color indexed="64"/>
      </bottom>
      <diagonal/>
    </border>
    <border>
      <left/>
      <right/>
      <top style="thick">
        <color indexed="64"/>
      </top>
      <bottom style="thin">
        <color indexed="64"/>
      </bottom>
      <diagonal/>
    </border>
    <border>
      <left/>
      <right style="medium">
        <color indexed="64"/>
      </right>
      <top style="thick">
        <color indexed="64"/>
      </top>
      <bottom style="thin">
        <color indexed="64"/>
      </bottom>
      <diagonal/>
    </border>
    <border>
      <left style="thick">
        <color indexed="64"/>
      </left>
      <right style="thin">
        <color indexed="64"/>
      </right>
      <top style="thick">
        <color indexed="64"/>
      </top>
      <bottom/>
      <diagonal/>
    </border>
    <border>
      <left style="thick">
        <color indexed="64"/>
      </left>
      <right style="thin">
        <color indexed="64"/>
      </right>
      <top/>
      <bottom/>
      <diagonal/>
    </border>
    <border>
      <left style="thin">
        <color indexed="64"/>
      </left>
      <right/>
      <top style="thick">
        <color indexed="64"/>
      </top>
      <bottom/>
      <diagonal/>
    </border>
    <border>
      <left/>
      <right style="thick">
        <color indexed="64"/>
      </right>
      <top style="thin">
        <color indexed="64"/>
      </top>
      <bottom style="thin">
        <color indexed="64"/>
      </bottom>
      <diagonal/>
    </border>
  </borders>
  <cellStyleXfs count="3">
    <xf numFmtId="0" fontId="0" fillId="0" borderId="0">
      <alignment vertical="center"/>
    </xf>
    <xf numFmtId="0" fontId="7" fillId="0" borderId="0" applyNumberFormat="0" applyFill="0" applyBorder="0" applyAlignment="0" applyProtection="0">
      <alignment vertical="top"/>
      <protection locked="0"/>
    </xf>
    <xf numFmtId="38" fontId="1" fillId="0" borderId="0" applyFont="0" applyFill="0" applyBorder="0" applyAlignment="0" applyProtection="0">
      <alignment vertical="center"/>
    </xf>
  </cellStyleXfs>
  <cellXfs count="834">
    <xf numFmtId="0" fontId="0" fillId="0" borderId="0" xfId="0">
      <alignment vertical="center"/>
    </xf>
    <xf numFmtId="0" fontId="0" fillId="0" borderId="0" xfId="0"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4" fillId="0" borderId="0" xfId="0" applyFont="1">
      <alignment vertical="center"/>
    </xf>
    <xf numFmtId="0" fontId="0" fillId="0" borderId="0" xfId="0" applyAlignment="1">
      <alignment horizontal="center"/>
    </xf>
    <xf numFmtId="0" fontId="0" fillId="0" borderId="0" xfId="0" applyBorder="1">
      <alignment vertical="center"/>
    </xf>
    <xf numFmtId="0" fontId="5" fillId="0" borderId="0" xfId="0" applyFont="1">
      <alignment vertical="center"/>
    </xf>
    <xf numFmtId="0" fontId="6" fillId="0" borderId="0" xfId="0" applyFont="1">
      <alignment vertical="center"/>
    </xf>
    <xf numFmtId="0" fontId="0" fillId="0" borderId="0" xfId="0" applyBorder="1" applyAlignment="1">
      <alignment vertical="center"/>
    </xf>
    <xf numFmtId="0" fontId="0" fillId="0" borderId="7" xfId="0" applyBorder="1" applyAlignment="1">
      <alignment horizontal="center" vertical="center"/>
    </xf>
    <xf numFmtId="0" fontId="0" fillId="0" borderId="8" xfId="0" applyBorder="1">
      <alignment vertical="center"/>
    </xf>
    <xf numFmtId="0" fontId="0" fillId="0" borderId="9" xfId="0" applyBorder="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2" borderId="12" xfId="0" applyFill="1" applyBorder="1" applyAlignment="1">
      <alignment horizontal="right" vertical="center"/>
    </xf>
    <xf numFmtId="0" fontId="0" fillId="2" borderId="13" xfId="0" applyFill="1" applyBorder="1" applyAlignment="1">
      <alignment horizontal="right" vertical="center"/>
    </xf>
    <xf numFmtId="0" fontId="0" fillId="2" borderId="14" xfId="0" applyFill="1" applyBorder="1" applyAlignment="1">
      <alignment horizontal="right" vertical="center"/>
    </xf>
    <xf numFmtId="0" fontId="0" fillId="2" borderId="15" xfId="0" applyFill="1" applyBorder="1" applyAlignment="1">
      <alignment horizontal="right" vertical="center"/>
    </xf>
    <xf numFmtId="0" fontId="10" fillId="0" borderId="0" xfId="0" applyFont="1">
      <alignment vertical="center"/>
    </xf>
    <xf numFmtId="0" fontId="6" fillId="0" borderId="15" xfId="0" applyFont="1" applyBorder="1" applyAlignment="1">
      <alignment horizontal="center" vertical="center"/>
    </xf>
    <xf numFmtId="0" fontId="6" fillId="0" borderId="6" xfId="0" applyFont="1" applyBorder="1" applyAlignment="1">
      <alignment horizontal="center" vertical="center"/>
    </xf>
    <xf numFmtId="0" fontId="0" fillId="0" borderId="16" xfId="0" applyBorder="1" applyAlignment="1">
      <alignment wrapText="1"/>
    </xf>
    <xf numFmtId="0" fontId="6" fillId="0" borderId="0" xfId="0" applyFont="1" applyAlignment="1">
      <alignment horizontal="center" vertical="center"/>
    </xf>
    <xf numFmtId="0" fontId="6" fillId="0" borderId="15" xfId="0" applyFont="1" applyBorder="1" applyAlignment="1">
      <alignment horizontal="center" vertical="center" shrinkToFit="1"/>
    </xf>
    <xf numFmtId="0" fontId="6" fillId="0" borderId="6" xfId="0" applyFont="1" applyBorder="1" applyAlignment="1">
      <alignment horizontal="center" vertical="center" shrinkToFit="1"/>
    </xf>
    <xf numFmtId="0" fontId="1" fillId="0" borderId="17" xfId="0" applyFont="1" applyBorder="1" applyAlignment="1">
      <alignment horizontal="center" vertical="center" wrapText="1"/>
    </xf>
    <xf numFmtId="0" fontId="5" fillId="0" borderId="0" xfId="0" applyFont="1" applyAlignment="1">
      <alignment vertical="center"/>
    </xf>
    <xf numFmtId="0" fontId="5" fillId="0" borderId="0" xfId="0" applyFont="1" applyAlignment="1">
      <alignment horizontal="center" vertical="center"/>
    </xf>
    <xf numFmtId="0" fontId="11" fillId="0" borderId="18" xfId="0" applyFont="1" applyBorder="1" applyAlignment="1" applyProtection="1">
      <alignment horizontal="center" vertical="center"/>
      <protection locked="0"/>
    </xf>
    <xf numFmtId="0" fontId="11" fillId="0" borderId="0" xfId="0" applyFont="1">
      <alignment vertical="center"/>
    </xf>
    <xf numFmtId="0" fontId="0" fillId="0" borderId="19" xfId="0" applyBorder="1">
      <alignment vertical="center"/>
    </xf>
    <xf numFmtId="0" fontId="0" fillId="0" borderId="20" xfId="0" applyBorder="1">
      <alignment vertical="center"/>
    </xf>
    <xf numFmtId="38" fontId="0" fillId="0" borderId="21" xfId="2" applyFont="1" applyBorder="1">
      <alignment vertical="center"/>
    </xf>
    <xf numFmtId="38" fontId="0" fillId="0" borderId="22" xfId="2" applyFont="1" applyBorder="1">
      <alignment vertical="center"/>
    </xf>
    <xf numFmtId="38" fontId="0" fillId="0" borderId="23" xfId="2" applyFont="1" applyBorder="1">
      <alignment vertical="center"/>
    </xf>
    <xf numFmtId="38" fontId="0" fillId="2" borderId="3" xfId="2" applyFont="1" applyFill="1" applyBorder="1">
      <alignment vertical="center"/>
    </xf>
    <xf numFmtId="0" fontId="6" fillId="0" borderId="0" xfId="0" applyFont="1" applyBorder="1" applyAlignment="1"/>
    <xf numFmtId="38" fontId="0" fillId="2" borderId="2" xfId="2" applyFont="1" applyFill="1" applyBorder="1">
      <alignment vertical="center"/>
    </xf>
    <xf numFmtId="38" fontId="0" fillId="2" borderId="2" xfId="0" applyNumberFormat="1" applyFill="1" applyBorder="1">
      <alignment vertical="center"/>
    </xf>
    <xf numFmtId="38" fontId="0" fillId="2" borderId="8" xfId="0" applyNumberFormat="1" applyFill="1" applyBorder="1">
      <alignment vertical="center"/>
    </xf>
    <xf numFmtId="38" fontId="0" fillId="2" borderId="3" xfId="0" applyNumberFormat="1" applyFill="1" applyBorder="1">
      <alignment vertical="center"/>
    </xf>
    <xf numFmtId="38" fontId="0" fillId="2" borderId="9" xfId="0" applyNumberFormat="1" applyFill="1" applyBorder="1">
      <alignment vertical="center"/>
    </xf>
    <xf numFmtId="38" fontId="0" fillId="2" borderId="21" xfId="2" applyFont="1" applyFill="1" applyBorder="1">
      <alignment vertical="center"/>
    </xf>
    <xf numFmtId="38" fontId="0" fillId="2" borderId="21" xfId="0" applyNumberFormat="1" applyFill="1" applyBorder="1">
      <alignment vertical="center"/>
    </xf>
    <xf numFmtId="38" fontId="0" fillId="2" borderId="23" xfId="0" applyNumberFormat="1" applyFill="1" applyBorder="1">
      <alignment vertical="center"/>
    </xf>
    <xf numFmtId="38" fontId="0" fillId="2" borderId="1" xfId="2" applyFont="1" applyFill="1" applyBorder="1">
      <alignment vertical="center"/>
    </xf>
    <xf numFmtId="38" fontId="0" fillId="2" borderId="1" xfId="0" applyNumberFormat="1" applyFill="1" applyBorder="1">
      <alignment vertical="center"/>
    </xf>
    <xf numFmtId="38" fontId="0" fillId="2" borderId="24" xfId="0" applyNumberFormat="1" applyFill="1" applyBorder="1">
      <alignment vertical="center"/>
    </xf>
    <xf numFmtId="38" fontId="0" fillId="3" borderId="4" xfId="2" applyFont="1" applyFill="1" applyBorder="1">
      <alignment vertical="center"/>
    </xf>
    <xf numFmtId="38" fontId="0" fillId="3" borderId="3" xfId="2" applyFont="1" applyFill="1" applyBorder="1">
      <alignment vertical="center"/>
    </xf>
    <xf numFmtId="38" fontId="0" fillId="3" borderId="9" xfId="2" applyFont="1" applyFill="1" applyBorder="1">
      <alignment vertical="center"/>
    </xf>
    <xf numFmtId="38" fontId="0" fillId="3" borderId="25" xfId="2" applyFont="1" applyFill="1" applyBorder="1">
      <alignment vertical="center"/>
    </xf>
    <xf numFmtId="38" fontId="0" fillId="3" borderId="26" xfId="2" applyFont="1" applyFill="1" applyBorder="1">
      <alignment vertical="center"/>
    </xf>
    <xf numFmtId="38" fontId="0" fillId="4" borderId="1" xfId="2" applyFont="1" applyFill="1" applyBorder="1">
      <alignment vertical="center"/>
    </xf>
    <xf numFmtId="38" fontId="0" fillId="4" borderId="24" xfId="2" applyFont="1" applyFill="1" applyBorder="1">
      <alignment vertical="center"/>
    </xf>
    <xf numFmtId="38" fontId="0" fillId="5" borderId="22" xfId="2" applyFont="1" applyFill="1" applyBorder="1">
      <alignment vertical="center"/>
    </xf>
    <xf numFmtId="38" fontId="0" fillId="5" borderId="27" xfId="2" applyFont="1" applyFill="1" applyBorder="1">
      <alignment vertical="center"/>
    </xf>
    <xf numFmtId="38" fontId="0" fillId="6" borderId="4" xfId="2" applyFont="1" applyFill="1" applyBorder="1">
      <alignment vertical="center"/>
    </xf>
    <xf numFmtId="38" fontId="0" fillId="6" borderId="20" xfId="2" applyFont="1" applyFill="1" applyBorder="1">
      <alignment vertical="center"/>
    </xf>
    <xf numFmtId="38" fontId="0" fillId="6" borderId="3" xfId="2" applyFont="1" applyFill="1" applyBorder="1">
      <alignment vertical="center"/>
    </xf>
    <xf numFmtId="38" fontId="0" fillId="6" borderId="9" xfId="2" applyFont="1" applyFill="1" applyBorder="1">
      <alignment vertical="center"/>
    </xf>
    <xf numFmtId="38" fontId="0" fillId="6" borderId="6" xfId="2" applyFont="1" applyFill="1" applyBorder="1">
      <alignment vertical="center"/>
    </xf>
    <xf numFmtId="38" fontId="0" fillId="6" borderId="28" xfId="2" applyFont="1" applyFill="1" applyBorder="1">
      <alignment vertical="center"/>
    </xf>
    <xf numFmtId="0" fontId="5" fillId="0" borderId="0" xfId="0" applyFont="1" applyAlignment="1"/>
    <xf numFmtId="0" fontId="5" fillId="2" borderId="0" xfId="0" applyFont="1" applyFill="1" applyBorder="1" applyAlignment="1"/>
    <xf numFmtId="0" fontId="5" fillId="2" borderId="0" xfId="0" applyFont="1" applyFill="1" applyAlignment="1"/>
    <xf numFmtId="0" fontId="5" fillId="2" borderId="29" xfId="0" applyFont="1" applyFill="1" applyBorder="1" applyAlignment="1"/>
    <xf numFmtId="0" fontId="5" fillId="2" borderId="10" xfId="0" applyFont="1" applyFill="1" applyBorder="1" applyAlignment="1">
      <alignment horizontal="center" vertical="center"/>
    </xf>
    <xf numFmtId="0" fontId="5" fillId="0" borderId="0" xfId="0" applyFont="1" applyFill="1" applyAlignment="1"/>
    <xf numFmtId="176" fontId="4" fillId="2" borderId="30" xfId="0" applyNumberFormat="1" applyFont="1" applyFill="1" applyBorder="1" applyAlignment="1" applyProtection="1"/>
    <xf numFmtId="38" fontId="4" fillId="2" borderId="30" xfId="2" applyFont="1" applyFill="1" applyBorder="1" applyAlignment="1" applyProtection="1"/>
    <xf numFmtId="176" fontId="4" fillId="2" borderId="31" xfId="0" applyNumberFormat="1" applyFont="1" applyFill="1" applyBorder="1" applyAlignment="1" applyProtection="1"/>
    <xf numFmtId="176" fontId="4" fillId="0" borderId="32" xfId="0" applyNumberFormat="1" applyFont="1" applyFill="1" applyBorder="1" applyAlignment="1" applyProtection="1">
      <alignment horizontal="right"/>
      <protection locked="0"/>
    </xf>
    <xf numFmtId="176" fontId="4" fillId="0" borderId="32" xfId="0" applyNumberFormat="1" applyFont="1" applyFill="1" applyBorder="1" applyAlignment="1" applyProtection="1">
      <protection locked="0"/>
    </xf>
    <xf numFmtId="176" fontId="4" fillId="2" borderId="33" xfId="0" applyNumberFormat="1" applyFont="1" applyFill="1" applyBorder="1" applyAlignment="1">
      <alignment horizontal="right"/>
    </xf>
    <xf numFmtId="176" fontId="4" fillId="2" borderId="33" xfId="0" applyNumberFormat="1" applyFont="1" applyFill="1" applyBorder="1" applyAlignment="1"/>
    <xf numFmtId="176" fontId="4" fillId="6" borderId="33" xfId="0" applyNumberFormat="1" applyFont="1" applyFill="1" applyBorder="1" applyAlignment="1" applyProtection="1">
      <alignment horizontal="right"/>
    </xf>
    <xf numFmtId="176" fontId="4" fillId="6" borderId="33" xfId="0" applyNumberFormat="1" applyFont="1" applyFill="1" applyBorder="1" applyAlignment="1" applyProtection="1"/>
    <xf numFmtId="176" fontId="4" fillId="4" borderId="34" xfId="0" applyNumberFormat="1" applyFont="1" applyFill="1" applyBorder="1" applyAlignment="1" applyProtection="1">
      <alignment horizontal="right"/>
    </xf>
    <xf numFmtId="176" fontId="4" fillId="4" borderId="35" xfId="0" applyNumberFormat="1" applyFont="1" applyFill="1" applyBorder="1" applyAlignment="1" applyProtection="1"/>
    <xf numFmtId="176" fontId="4" fillId="0" borderId="34" xfId="0" applyNumberFormat="1" applyFont="1" applyFill="1" applyBorder="1" applyAlignment="1" applyProtection="1">
      <alignment horizontal="right"/>
      <protection locked="0"/>
    </xf>
    <xf numFmtId="176" fontId="4" fillId="0" borderId="34" xfId="0" applyNumberFormat="1" applyFont="1" applyFill="1" applyBorder="1" applyAlignment="1" applyProtection="1">
      <protection locked="0"/>
    </xf>
    <xf numFmtId="176" fontId="4" fillId="0" borderId="36" xfId="0" applyNumberFormat="1" applyFont="1" applyFill="1" applyBorder="1" applyAlignment="1" applyProtection="1">
      <alignment horizontal="right"/>
      <protection locked="0"/>
    </xf>
    <xf numFmtId="176" fontId="4" fillId="7" borderId="32" xfId="0" applyNumberFormat="1" applyFont="1" applyFill="1" applyBorder="1" applyAlignment="1" applyProtection="1">
      <alignment horizontal="right"/>
      <protection locked="0"/>
    </xf>
    <xf numFmtId="176" fontId="4" fillId="7" borderId="32" xfId="0" applyNumberFormat="1" applyFont="1" applyFill="1" applyBorder="1" applyAlignment="1" applyProtection="1">
      <protection locked="0"/>
    </xf>
    <xf numFmtId="176" fontId="4" fillId="7" borderId="33" xfId="0" applyNumberFormat="1" applyFont="1" applyFill="1" applyBorder="1" applyAlignment="1" applyProtection="1">
      <alignment horizontal="right"/>
    </xf>
    <xf numFmtId="176" fontId="4" fillId="7" borderId="37" xfId="0" applyNumberFormat="1" applyFont="1" applyFill="1" applyBorder="1" applyAlignment="1" applyProtection="1"/>
    <xf numFmtId="176" fontId="4" fillId="3" borderId="36" xfId="0" applyNumberFormat="1" applyFont="1" applyFill="1" applyBorder="1" applyAlignment="1" applyProtection="1">
      <alignment horizontal="right"/>
      <protection locked="0"/>
    </xf>
    <xf numFmtId="176" fontId="4" fillId="3" borderId="36" xfId="0" applyNumberFormat="1" applyFont="1" applyFill="1" applyBorder="1" applyAlignment="1" applyProtection="1">
      <protection locked="0"/>
    </xf>
    <xf numFmtId="176" fontId="4" fillId="3" borderId="32" xfId="0" applyNumberFormat="1" applyFont="1" applyFill="1" applyBorder="1" applyAlignment="1" applyProtection="1">
      <alignment horizontal="right"/>
      <protection locked="0"/>
    </xf>
    <xf numFmtId="176" fontId="4" fillId="3" borderId="32" xfId="0" applyNumberFormat="1" applyFont="1" applyFill="1" applyBorder="1" applyAlignment="1" applyProtection="1">
      <protection locked="0"/>
    </xf>
    <xf numFmtId="176" fontId="4" fillId="3" borderId="33" xfId="0" applyNumberFormat="1" applyFont="1" applyFill="1" applyBorder="1" applyAlignment="1" applyProtection="1">
      <alignment horizontal="right"/>
    </xf>
    <xf numFmtId="176" fontId="4" fillId="3" borderId="33" xfId="0" applyNumberFormat="1" applyFont="1" applyFill="1" applyBorder="1" applyAlignment="1" applyProtection="1"/>
    <xf numFmtId="176" fontId="4" fillId="5" borderId="34" xfId="0" applyNumberFormat="1" applyFont="1" applyFill="1" applyBorder="1" applyAlignment="1" applyProtection="1">
      <alignment horizontal="right"/>
    </xf>
    <xf numFmtId="176" fontId="4" fillId="5" borderId="34" xfId="0" applyNumberFormat="1" applyFont="1" applyFill="1" applyBorder="1" applyAlignment="1" applyProtection="1"/>
    <xf numFmtId="176" fontId="4" fillId="0" borderId="32" xfId="0" applyNumberFormat="1" applyFont="1" applyFill="1" applyBorder="1" applyAlignment="1" applyProtection="1">
      <alignment horizontal="right"/>
    </xf>
    <xf numFmtId="176" fontId="4" fillId="0" borderId="32" xfId="0" applyNumberFormat="1" applyFont="1" applyFill="1" applyBorder="1" applyAlignment="1" applyProtection="1"/>
    <xf numFmtId="0" fontId="4" fillId="3" borderId="38" xfId="0" applyFont="1" applyFill="1" applyBorder="1" applyAlignment="1">
      <alignment horizontal="center"/>
    </xf>
    <xf numFmtId="0" fontId="4" fillId="7" borderId="39" xfId="0" applyFont="1" applyFill="1" applyBorder="1" applyAlignment="1">
      <alignment horizontal="center"/>
    </xf>
    <xf numFmtId="0" fontId="4" fillId="2" borderId="39" xfId="0" applyFont="1" applyFill="1" applyBorder="1" applyAlignment="1">
      <alignment horizontal="center"/>
    </xf>
    <xf numFmtId="49" fontId="4" fillId="6" borderId="39" xfId="0" applyNumberFormat="1" applyFont="1" applyFill="1" applyBorder="1" applyAlignment="1">
      <alignment horizontal="center"/>
    </xf>
    <xf numFmtId="49" fontId="4" fillId="4" borderId="40" xfId="0" applyNumberFormat="1" applyFont="1" applyFill="1" applyBorder="1" applyAlignment="1">
      <alignment horizontal="center"/>
    </xf>
    <xf numFmtId="0" fontId="4" fillId="0" borderId="40" xfId="0" applyFont="1" applyBorder="1" applyAlignment="1">
      <alignment horizontal="center"/>
    </xf>
    <xf numFmtId="0" fontId="4" fillId="4" borderId="40" xfId="0" applyFont="1" applyFill="1" applyBorder="1" applyAlignment="1">
      <alignment horizontal="center"/>
    </xf>
    <xf numFmtId="176" fontId="4" fillId="3" borderId="41" xfId="0" applyNumberFormat="1" applyFont="1" applyFill="1" applyBorder="1" applyAlignment="1" applyProtection="1">
      <alignment horizontal="right"/>
      <protection locked="0"/>
    </xf>
    <xf numFmtId="176" fontId="4" fillId="3" borderId="41" xfId="0" applyNumberFormat="1" applyFont="1" applyFill="1" applyBorder="1" applyAlignment="1" applyProtection="1">
      <protection locked="0"/>
    </xf>
    <xf numFmtId="0" fontId="4" fillId="3" borderId="42" xfId="0" applyFont="1" applyFill="1" applyBorder="1" applyAlignment="1">
      <alignment horizontal="left"/>
    </xf>
    <xf numFmtId="0" fontId="4" fillId="3" borderId="43" xfId="0" applyFont="1" applyFill="1" applyBorder="1" applyAlignment="1">
      <alignment horizontal="left"/>
    </xf>
    <xf numFmtId="0" fontId="0" fillId="0" borderId="6" xfId="0" applyBorder="1" applyAlignment="1">
      <alignment horizontal="center" vertical="center" wrapText="1"/>
    </xf>
    <xf numFmtId="0" fontId="6" fillId="7" borderId="44" xfId="0" applyFont="1" applyFill="1" applyBorder="1" applyAlignment="1">
      <alignment horizontal="center"/>
    </xf>
    <xf numFmtId="0" fontId="6" fillId="7" borderId="45" xfId="0" applyFont="1" applyFill="1" applyBorder="1" applyAlignment="1">
      <alignment horizontal="center"/>
    </xf>
    <xf numFmtId="0" fontId="6" fillId="7" borderId="16" xfId="0" applyFont="1" applyFill="1" applyBorder="1" applyAlignment="1">
      <alignment horizontal="center"/>
    </xf>
    <xf numFmtId="0" fontId="6" fillId="7" borderId="46" xfId="0" applyFont="1" applyFill="1" applyBorder="1" applyAlignment="1">
      <alignment horizontal="center"/>
    </xf>
    <xf numFmtId="0" fontId="6" fillId="7" borderId="47" xfId="0" applyFont="1" applyFill="1" applyBorder="1" applyAlignment="1">
      <alignment horizontal="center"/>
    </xf>
    <xf numFmtId="0" fontId="6" fillId="7" borderId="48" xfId="0" applyFont="1" applyFill="1" applyBorder="1" applyAlignment="1">
      <alignment horizontal="center"/>
    </xf>
    <xf numFmtId="0" fontId="6" fillId="3" borderId="42" xfId="0" applyFont="1" applyFill="1" applyBorder="1" applyAlignment="1">
      <alignment horizontal="center"/>
    </xf>
    <xf numFmtId="0" fontId="6" fillId="3" borderId="45" xfId="0" applyFont="1" applyFill="1" applyBorder="1" applyAlignment="1">
      <alignment horizontal="center"/>
    </xf>
    <xf numFmtId="0" fontId="6" fillId="3" borderId="16" xfId="0" applyFont="1" applyFill="1" applyBorder="1" applyAlignment="1">
      <alignment horizontal="center"/>
    </xf>
    <xf numFmtId="0" fontId="6" fillId="3" borderId="47" xfId="0" applyFont="1" applyFill="1" applyBorder="1" applyAlignment="1">
      <alignment horizontal="center"/>
    </xf>
    <xf numFmtId="0" fontId="6" fillId="3" borderId="49" xfId="0" applyFont="1" applyFill="1" applyBorder="1" applyAlignment="1">
      <alignment horizontal="center"/>
    </xf>
    <xf numFmtId="0" fontId="6" fillId="3" borderId="50" xfId="0" applyFont="1" applyFill="1" applyBorder="1" applyAlignment="1">
      <alignment horizontal="center"/>
    </xf>
    <xf numFmtId="0" fontId="6" fillId="2" borderId="42" xfId="0" applyFont="1" applyFill="1" applyBorder="1" applyAlignment="1">
      <alignment horizontal="center"/>
    </xf>
    <xf numFmtId="0" fontId="6" fillId="2" borderId="45" xfId="0" applyFont="1" applyFill="1" applyBorder="1" applyAlignment="1">
      <alignment horizontal="center"/>
    </xf>
    <xf numFmtId="0" fontId="0" fillId="2" borderId="21" xfId="0" applyFill="1" applyBorder="1" applyAlignment="1">
      <alignment horizontal="center" vertical="center"/>
    </xf>
    <xf numFmtId="0" fontId="0" fillId="2" borderId="21" xfId="0" applyFill="1" applyBorder="1">
      <alignment vertical="center"/>
    </xf>
    <xf numFmtId="0" fontId="0" fillId="2" borderId="25" xfId="0" applyFill="1" applyBorder="1" applyAlignment="1">
      <alignment horizontal="center" vertical="center"/>
    </xf>
    <xf numFmtId="0" fontId="0" fillId="2" borderId="25" xfId="0" applyFill="1" applyBorder="1">
      <alignment vertical="center"/>
    </xf>
    <xf numFmtId="0" fontId="0" fillId="8" borderId="25" xfId="0" applyFill="1" applyBorder="1" applyAlignment="1">
      <alignment horizontal="center" vertical="center"/>
    </xf>
    <xf numFmtId="0" fontId="0" fillId="8" borderId="25" xfId="0" applyFill="1" applyBorder="1">
      <alignment vertical="center"/>
    </xf>
    <xf numFmtId="0" fontId="0" fillId="8" borderId="25" xfId="0" applyFill="1" applyBorder="1" applyAlignment="1">
      <alignment horizontal="center" vertical="center" textRotation="255"/>
    </xf>
    <xf numFmtId="0" fontId="0" fillId="2" borderId="25" xfId="0" applyFill="1" applyBorder="1" applyAlignment="1">
      <alignment horizontal="center" vertical="center" textRotation="255"/>
    </xf>
    <xf numFmtId="0" fontId="0" fillId="3" borderId="5" xfId="0" applyFill="1" applyBorder="1">
      <alignment vertical="center"/>
    </xf>
    <xf numFmtId="0" fontId="0" fillId="6" borderId="51" xfId="0" applyFill="1" applyBorder="1">
      <alignment vertical="center"/>
    </xf>
    <xf numFmtId="0" fontId="0" fillId="7" borderId="5" xfId="0" applyFill="1" applyBorder="1">
      <alignment vertical="center"/>
    </xf>
    <xf numFmtId="0" fontId="0" fillId="2" borderId="51" xfId="0" applyFill="1" applyBorder="1">
      <alignment vertical="center"/>
    </xf>
    <xf numFmtId="0" fontId="0" fillId="9" borderId="51" xfId="0" applyFill="1" applyBorder="1">
      <alignment vertical="center"/>
    </xf>
    <xf numFmtId="38" fontId="0" fillId="0" borderId="11" xfId="2" applyFont="1" applyBorder="1">
      <alignment vertical="center"/>
    </xf>
    <xf numFmtId="38" fontId="0" fillId="0" borderId="51" xfId="2" applyFont="1" applyBorder="1">
      <alignment vertical="center"/>
    </xf>
    <xf numFmtId="0" fontId="0" fillId="0" borderId="52" xfId="0" applyBorder="1" applyAlignment="1">
      <alignment vertical="center"/>
    </xf>
    <xf numFmtId="0" fontId="0" fillId="0" borderId="53" xfId="0" applyBorder="1" applyAlignment="1">
      <alignment vertical="center"/>
    </xf>
    <xf numFmtId="0" fontId="0" fillId="2" borderId="23" xfId="0" applyFill="1" applyBorder="1">
      <alignment vertical="center"/>
    </xf>
    <xf numFmtId="0" fontId="0" fillId="8" borderId="26" xfId="0" applyFill="1" applyBorder="1">
      <alignment vertical="center"/>
    </xf>
    <xf numFmtId="0" fontId="0" fillId="7" borderId="19" xfId="0" applyFill="1" applyBorder="1">
      <alignment vertical="center"/>
    </xf>
    <xf numFmtId="0" fontId="0" fillId="2" borderId="26" xfId="0" applyFill="1" applyBorder="1">
      <alignment vertical="center"/>
    </xf>
    <xf numFmtId="0" fontId="0" fillId="3" borderId="19" xfId="0" applyFill="1" applyBorder="1">
      <alignment vertical="center"/>
    </xf>
    <xf numFmtId="0" fontId="0" fillId="6" borderId="54" xfId="0" applyFill="1" applyBorder="1">
      <alignment vertical="center"/>
    </xf>
    <xf numFmtId="0" fontId="0" fillId="9" borderId="54" xfId="0" applyFill="1" applyBorder="1">
      <alignment vertical="center"/>
    </xf>
    <xf numFmtId="0" fontId="0" fillId="9" borderId="42" xfId="0" applyFill="1" applyBorder="1" applyAlignment="1">
      <alignment vertical="center"/>
    </xf>
    <xf numFmtId="0" fontId="0" fillId="2" borderId="54" xfId="0" applyFill="1" applyBorder="1">
      <alignment vertical="center"/>
    </xf>
    <xf numFmtId="0" fontId="0" fillId="9" borderId="48" xfId="0" applyFill="1" applyBorder="1" applyAlignment="1">
      <alignment vertical="center"/>
    </xf>
    <xf numFmtId="0" fontId="0" fillId="8" borderId="55" xfId="0" applyFill="1" applyBorder="1">
      <alignment vertical="center"/>
    </xf>
    <xf numFmtId="0" fontId="0" fillId="8" borderId="56" xfId="0" applyFill="1" applyBorder="1">
      <alignment vertical="center"/>
    </xf>
    <xf numFmtId="176" fontId="4" fillId="0" borderId="41" xfId="0" applyNumberFormat="1" applyFont="1" applyFill="1" applyBorder="1" applyAlignment="1" applyProtection="1">
      <protection locked="0"/>
    </xf>
    <xf numFmtId="38" fontId="0" fillId="2" borderId="2" xfId="2" applyFont="1" applyFill="1" applyBorder="1" applyAlignment="1"/>
    <xf numFmtId="38" fontId="0" fillId="2" borderId="3" xfId="2" applyFont="1" applyFill="1" applyBorder="1" applyAlignment="1"/>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8" fillId="0" borderId="0" xfId="0" applyFont="1" applyBorder="1" applyAlignment="1">
      <alignment horizontal="left"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60" xfId="0" applyFont="1" applyBorder="1" applyAlignment="1">
      <alignment horizontal="center" vertical="center"/>
    </xf>
    <xf numFmtId="38" fontId="1" fillId="0" borderId="61" xfId="2" applyFont="1" applyBorder="1" applyAlignment="1">
      <alignment horizontal="center" vertical="center"/>
    </xf>
    <xf numFmtId="38" fontId="1" fillId="0" borderId="62" xfId="2" applyFont="1" applyBorder="1" applyAlignment="1">
      <alignment horizontal="center" vertical="center"/>
    </xf>
    <xf numFmtId="38" fontId="1" fillId="0" borderId="63" xfId="2" applyFont="1" applyBorder="1" applyAlignment="1">
      <alignment horizontal="center" vertical="center"/>
    </xf>
    <xf numFmtId="0" fontId="3" fillId="0" borderId="64" xfId="0" applyFont="1" applyBorder="1" applyAlignment="1">
      <alignment horizontal="center" vertical="center"/>
    </xf>
    <xf numFmtId="38" fontId="1" fillId="0" borderId="65" xfId="2" applyFont="1" applyBorder="1" applyAlignment="1">
      <alignment horizontal="center" vertical="center"/>
    </xf>
    <xf numFmtId="38" fontId="1" fillId="0" borderId="66" xfId="2" applyFont="1" applyBorder="1" applyAlignment="1">
      <alignment horizontal="center" vertical="center"/>
    </xf>
    <xf numFmtId="0" fontId="3" fillId="0" borderId="67" xfId="0" applyFont="1" applyBorder="1" applyAlignment="1">
      <alignment horizontal="center" vertical="center"/>
    </xf>
    <xf numFmtId="0" fontId="3" fillId="0" borderId="68" xfId="0" applyFont="1" applyBorder="1" applyAlignment="1">
      <alignment horizontal="center" vertical="center"/>
    </xf>
    <xf numFmtId="0" fontId="3" fillId="0" borderId="69" xfId="0" applyFont="1" applyBorder="1" applyAlignment="1">
      <alignment horizontal="center" vertical="center"/>
    </xf>
    <xf numFmtId="38" fontId="1" fillId="0" borderId="70" xfId="2" applyFont="1" applyBorder="1" applyAlignment="1">
      <alignment horizontal="center" vertical="center"/>
    </xf>
    <xf numFmtId="38" fontId="1" fillId="0" borderId="71" xfId="2" applyFont="1" applyBorder="1" applyAlignment="1">
      <alignment horizontal="center" vertical="center"/>
    </xf>
    <xf numFmtId="0" fontId="3" fillId="0" borderId="72" xfId="0" applyFont="1" applyBorder="1" applyAlignment="1">
      <alignment horizontal="center" vertical="center"/>
    </xf>
    <xf numFmtId="0" fontId="0" fillId="0" borderId="73" xfId="0" applyBorder="1" applyAlignment="1">
      <alignment horizontal="right"/>
    </xf>
    <xf numFmtId="0" fontId="0" fillId="0" borderId="74" xfId="0" applyBorder="1" applyAlignment="1">
      <alignment horizontal="right"/>
    </xf>
    <xf numFmtId="38" fontId="0" fillId="0" borderId="75" xfId="2" applyFont="1" applyBorder="1" applyAlignment="1">
      <alignment horizontal="right"/>
    </xf>
    <xf numFmtId="38" fontId="0" fillId="0" borderId="76" xfId="2" applyFont="1" applyBorder="1" applyAlignment="1">
      <alignment horizontal="right"/>
    </xf>
    <xf numFmtId="0" fontId="0" fillId="0" borderId="77" xfId="0" applyBorder="1" applyAlignment="1">
      <alignment horizontal="right"/>
    </xf>
    <xf numFmtId="0" fontId="0" fillId="0" borderId="51" xfId="0" applyBorder="1" applyAlignment="1">
      <alignment horizontal="right"/>
    </xf>
    <xf numFmtId="38" fontId="0" fillId="0" borderId="73" xfId="2" applyFont="1" applyBorder="1" applyAlignment="1">
      <alignment horizontal="right"/>
    </xf>
    <xf numFmtId="38" fontId="0" fillId="0" borderId="74" xfId="2" applyFont="1" applyBorder="1" applyAlignment="1">
      <alignment horizontal="right"/>
    </xf>
    <xf numFmtId="0" fontId="0" fillId="0" borderId="78" xfId="0" applyBorder="1" applyAlignment="1">
      <alignment horizontal="right"/>
    </xf>
    <xf numFmtId="0" fontId="0" fillId="0" borderId="79" xfId="0" applyBorder="1" applyAlignment="1">
      <alignment horizontal="right"/>
    </xf>
    <xf numFmtId="38" fontId="0" fillId="3" borderId="80" xfId="2" applyFont="1" applyFill="1" applyBorder="1" applyAlignment="1"/>
    <xf numFmtId="38" fontId="0" fillId="3" borderId="81" xfId="2" applyFont="1" applyFill="1" applyBorder="1" applyAlignment="1"/>
    <xf numFmtId="38" fontId="0" fillId="3" borderId="82" xfId="2" applyFont="1" applyFill="1" applyBorder="1" applyAlignment="1"/>
    <xf numFmtId="38" fontId="0" fillId="3" borderId="83" xfId="2" applyFont="1" applyFill="1" applyBorder="1" applyAlignment="1"/>
    <xf numFmtId="38" fontId="0" fillId="3" borderId="22" xfId="2" applyFont="1" applyFill="1" applyBorder="1" applyAlignment="1"/>
    <xf numFmtId="38" fontId="0" fillId="2" borderId="84" xfId="2" applyFont="1" applyFill="1" applyBorder="1" applyAlignment="1"/>
    <xf numFmtId="38" fontId="0" fillId="2" borderId="5" xfId="2" applyFont="1" applyFill="1" applyBorder="1" applyAlignment="1"/>
    <xf numFmtId="38" fontId="0" fillId="2" borderId="85" xfId="2" applyFont="1" applyFill="1" applyBorder="1" applyAlignment="1"/>
    <xf numFmtId="38" fontId="0" fillId="2" borderId="86" xfId="2" applyFont="1" applyFill="1" applyBorder="1" applyAlignment="1"/>
    <xf numFmtId="38" fontId="0" fillId="7" borderId="80" xfId="2" applyFont="1" applyFill="1" applyBorder="1" applyAlignment="1"/>
    <xf numFmtId="38" fontId="0" fillId="7" borderId="81" xfId="2" applyFont="1" applyFill="1" applyBorder="1" applyAlignment="1"/>
    <xf numFmtId="38" fontId="0" fillId="7" borderId="87" xfId="2" applyFont="1" applyFill="1" applyBorder="1" applyAlignment="1"/>
    <xf numFmtId="38" fontId="0" fillId="0" borderId="77" xfId="2" applyFont="1" applyBorder="1" applyAlignment="1">
      <alignment horizontal="right"/>
    </xf>
    <xf numFmtId="38" fontId="0" fillId="0" borderId="51" xfId="2" applyFont="1" applyBorder="1" applyAlignment="1">
      <alignment horizontal="right"/>
    </xf>
    <xf numFmtId="38" fontId="0" fillId="0" borderId="84" xfId="2" applyFont="1" applyBorder="1" applyAlignment="1">
      <alignment horizontal="right"/>
    </xf>
    <xf numFmtId="38" fontId="0" fillId="0" borderId="5" xfId="2" applyFont="1" applyBorder="1" applyAlignment="1">
      <alignment horizontal="right"/>
    </xf>
    <xf numFmtId="38" fontId="0" fillId="2" borderId="6" xfId="2" applyFont="1" applyFill="1" applyBorder="1" applyAlignment="1"/>
    <xf numFmtId="38" fontId="0" fillId="2" borderId="24" xfId="2" applyFont="1" applyFill="1" applyBorder="1" applyAlignment="1"/>
    <xf numFmtId="38" fontId="0" fillId="0" borderId="2" xfId="2" applyFont="1" applyBorder="1" applyAlignment="1"/>
    <xf numFmtId="38" fontId="0" fillId="0" borderId="8" xfId="2" applyFont="1" applyBorder="1" applyAlignment="1"/>
    <xf numFmtId="38" fontId="0" fillId="0" borderId="3" xfId="2" applyFont="1" applyBorder="1" applyAlignment="1"/>
    <xf numFmtId="38" fontId="0" fillId="0" borderId="9" xfId="2" applyFont="1" applyBorder="1" applyAlignment="1"/>
    <xf numFmtId="38" fontId="0" fillId="6" borderId="3" xfId="2" applyFont="1" applyFill="1" applyBorder="1" applyAlignment="1"/>
    <xf numFmtId="38" fontId="0" fillId="6" borderId="9" xfId="2" applyFont="1" applyFill="1" applyBorder="1" applyAlignment="1"/>
    <xf numFmtId="38" fontId="0" fillId="0" borderId="25" xfId="2" applyFont="1" applyBorder="1" applyAlignment="1"/>
    <xf numFmtId="38" fontId="0" fillId="0" borderId="26" xfId="2" applyFont="1" applyBorder="1" applyAlignment="1"/>
    <xf numFmtId="38" fontId="0" fillId="6" borderId="6" xfId="2" applyFont="1" applyFill="1" applyBorder="1" applyAlignment="1"/>
    <xf numFmtId="38" fontId="0" fillId="6" borderId="28" xfId="2" applyFont="1" applyFill="1" applyBorder="1" applyAlignment="1"/>
    <xf numFmtId="38" fontId="0" fillId="4" borderId="1" xfId="2" applyFont="1" applyFill="1" applyBorder="1" applyAlignment="1"/>
    <xf numFmtId="38" fontId="0" fillId="4" borderId="24" xfId="2" applyFont="1" applyFill="1" applyBorder="1" applyAlignment="1"/>
    <xf numFmtId="38" fontId="0" fillId="5" borderId="22" xfId="2" applyFont="1" applyFill="1" applyBorder="1" applyAlignment="1"/>
    <xf numFmtId="38" fontId="0" fillId="5" borderId="27" xfId="2" applyFont="1" applyFill="1" applyBorder="1" applyAlignment="1"/>
    <xf numFmtId="38" fontId="0" fillId="0" borderId="2" xfId="2" applyFont="1" applyBorder="1" applyAlignment="1">
      <alignment horizontal="right"/>
    </xf>
    <xf numFmtId="38" fontId="0" fillId="0" borderId="8" xfId="2" applyFont="1" applyBorder="1" applyAlignment="1">
      <alignment horizontal="right"/>
    </xf>
    <xf numFmtId="38" fontId="0" fillId="0" borderId="3" xfId="2" applyFont="1" applyBorder="1" applyAlignment="1">
      <alignment horizontal="right"/>
    </xf>
    <xf numFmtId="38" fontId="0" fillId="0" borderId="9" xfId="2" applyFont="1" applyBorder="1" applyAlignment="1">
      <alignment horizontal="right"/>
    </xf>
    <xf numFmtId="38" fontId="0" fillId="0" borderId="21" xfId="2" applyFont="1" applyBorder="1" applyAlignment="1">
      <alignment horizontal="right"/>
    </xf>
    <xf numFmtId="38" fontId="0" fillId="0" borderId="23" xfId="2" applyFont="1" applyBorder="1" applyAlignment="1">
      <alignment horizontal="right"/>
    </xf>
    <xf numFmtId="38" fontId="0" fillId="2" borderId="6" xfId="2" applyFont="1" applyFill="1" applyBorder="1" applyAlignment="1">
      <alignment horizontal="right"/>
    </xf>
    <xf numFmtId="38" fontId="0" fillId="2" borderId="24" xfId="2" applyFont="1" applyFill="1" applyBorder="1" applyAlignment="1">
      <alignment horizontal="right"/>
    </xf>
    <xf numFmtId="38" fontId="0" fillId="6" borderId="3" xfId="2" applyFont="1" applyFill="1" applyBorder="1" applyAlignment="1">
      <alignment horizontal="right"/>
    </xf>
    <xf numFmtId="38" fontId="0" fillId="6" borderId="9" xfId="2" applyFont="1" applyFill="1" applyBorder="1" applyAlignment="1">
      <alignment horizontal="right"/>
    </xf>
    <xf numFmtId="38" fontId="0" fillId="0" borderId="25" xfId="2" applyFont="1" applyBorder="1" applyAlignment="1">
      <alignment horizontal="right"/>
    </xf>
    <xf numFmtId="38" fontId="0" fillId="6" borderId="6" xfId="2" applyFont="1" applyFill="1" applyBorder="1" applyAlignment="1">
      <alignment horizontal="right"/>
    </xf>
    <xf numFmtId="38" fontId="0" fillId="6" borderId="28" xfId="2" applyFont="1" applyFill="1" applyBorder="1" applyAlignment="1">
      <alignment horizontal="right"/>
    </xf>
    <xf numFmtId="38" fontId="0" fillId="4" borderId="1" xfId="2" applyFont="1" applyFill="1" applyBorder="1" applyAlignment="1">
      <alignment horizontal="right"/>
    </xf>
    <xf numFmtId="38" fontId="0" fillId="4" borderId="24" xfId="2" applyFont="1" applyFill="1" applyBorder="1" applyAlignment="1">
      <alignment horizontal="right"/>
    </xf>
    <xf numFmtId="38" fontId="0" fillId="5" borderId="22" xfId="2" applyFont="1" applyFill="1" applyBorder="1" applyAlignment="1">
      <alignment horizontal="right"/>
    </xf>
    <xf numFmtId="38" fontId="0" fillId="5" borderId="27" xfId="2" applyFont="1" applyFill="1" applyBorder="1" applyAlignment="1">
      <alignment horizontal="right"/>
    </xf>
    <xf numFmtId="38" fontId="0" fillId="0" borderId="21" xfId="2" applyFont="1" applyBorder="1" applyAlignment="1"/>
    <xf numFmtId="38" fontId="0" fillId="0" borderId="23" xfId="2" applyFont="1" applyBorder="1" applyAlignment="1"/>
    <xf numFmtId="0" fontId="0" fillId="2" borderId="2" xfId="0" applyFill="1" applyBorder="1" applyAlignment="1"/>
    <xf numFmtId="0" fontId="0" fillId="2" borderId="3" xfId="0" applyFill="1" applyBorder="1" applyAlignment="1"/>
    <xf numFmtId="0" fontId="0" fillId="2" borderId="25" xfId="0" applyFill="1" applyBorder="1" applyAlignment="1"/>
    <xf numFmtId="0" fontId="0" fillId="2" borderId="21" xfId="0" applyFill="1" applyBorder="1" applyAlignment="1"/>
    <xf numFmtId="38" fontId="0" fillId="3" borderId="3" xfId="2" applyFont="1" applyFill="1" applyBorder="1" applyAlignment="1"/>
    <xf numFmtId="38" fontId="0" fillId="3" borderId="9" xfId="2" applyFont="1" applyFill="1" applyBorder="1" applyAlignment="1"/>
    <xf numFmtId="38" fontId="0" fillId="3" borderId="25" xfId="2" applyFont="1" applyFill="1" applyBorder="1" applyAlignment="1"/>
    <xf numFmtId="38" fontId="0" fillId="3" borderId="26" xfId="2" applyFont="1" applyFill="1" applyBorder="1" applyAlignment="1"/>
    <xf numFmtId="38" fontId="0" fillId="2" borderId="21" xfId="2" applyFont="1" applyFill="1" applyBorder="1" applyAlignment="1"/>
    <xf numFmtId="38" fontId="0" fillId="6" borderId="2" xfId="2" applyFont="1" applyFill="1" applyBorder="1" applyAlignment="1"/>
    <xf numFmtId="38" fontId="0" fillId="6" borderId="8" xfId="2" applyFont="1" applyFill="1" applyBorder="1" applyAlignment="1"/>
    <xf numFmtId="0" fontId="0" fillId="7" borderId="15" xfId="0" applyFill="1" applyBorder="1" applyAlignment="1">
      <alignment horizontal="right" vertical="center"/>
    </xf>
    <xf numFmtId="38" fontId="0" fillId="7" borderId="6" xfId="2" applyFont="1" applyFill="1" applyBorder="1" applyAlignment="1"/>
    <xf numFmtId="38" fontId="0" fillId="7" borderId="24" xfId="2" applyFont="1" applyFill="1" applyBorder="1" applyAlignment="1"/>
    <xf numFmtId="0" fontId="1" fillId="0" borderId="0" xfId="0" applyFont="1">
      <alignment vertical="center"/>
    </xf>
    <xf numFmtId="0" fontId="1" fillId="0" borderId="0" xfId="0" applyFont="1" applyAlignment="1">
      <alignment horizontal="center" vertical="center"/>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5" fillId="0" borderId="0" xfId="0" applyFont="1" applyAlignment="1">
      <alignment horizontal="center" vertical="center"/>
    </xf>
    <xf numFmtId="0" fontId="15" fillId="0" borderId="0" xfId="0" applyFont="1">
      <alignment vertical="center"/>
    </xf>
    <xf numFmtId="0" fontId="15" fillId="0" borderId="88" xfId="0" applyFont="1" applyBorder="1" applyAlignment="1">
      <alignment horizontal="center" vertical="center"/>
    </xf>
    <xf numFmtId="0" fontId="15" fillId="0" borderId="84" xfId="0" applyFont="1" applyBorder="1" applyAlignment="1">
      <alignment horizontal="center" vertical="center"/>
    </xf>
    <xf numFmtId="0" fontId="15" fillId="0" borderId="1" xfId="0" applyFont="1" applyBorder="1" applyAlignment="1">
      <alignment horizontal="center" vertical="center"/>
    </xf>
    <xf numFmtId="38" fontId="15" fillId="0" borderId="2" xfId="2" applyFont="1" applyBorder="1" applyAlignment="1"/>
    <xf numFmtId="38" fontId="15" fillId="0" borderId="88" xfId="2" applyFont="1" applyBorder="1" applyAlignment="1"/>
    <xf numFmtId="38" fontId="15" fillId="0" borderId="84" xfId="2" applyFont="1" applyBorder="1" applyAlignment="1"/>
    <xf numFmtId="0" fontId="15" fillId="0" borderId="89" xfId="0" applyFont="1" applyBorder="1" applyAlignment="1">
      <alignment horizontal="left"/>
    </xf>
    <xf numFmtId="38" fontId="15" fillId="0" borderId="3" xfId="2" applyFont="1" applyBorder="1" applyAlignment="1"/>
    <xf numFmtId="0" fontId="15" fillId="0" borderId="89" xfId="0" applyFont="1" applyBorder="1" applyAlignment="1">
      <alignment horizontal="center"/>
    </xf>
    <xf numFmtId="38" fontId="15" fillId="0" borderId="4" xfId="2" applyFont="1" applyBorder="1" applyAlignment="1"/>
    <xf numFmtId="0" fontId="15" fillId="0" borderId="90" xfId="0" applyFont="1" applyBorder="1" applyAlignment="1">
      <alignment horizontal="left"/>
    </xf>
    <xf numFmtId="38" fontId="15" fillId="0" borderId="21" xfId="2" applyFont="1" applyBorder="1" applyAlignment="1"/>
    <xf numFmtId="0" fontId="15" fillId="0" borderId="90" xfId="0" applyFont="1" applyBorder="1" applyAlignment="1">
      <alignment horizontal="center"/>
    </xf>
    <xf numFmtId="38" fontId="15" fillId="7" borderId="1" xfId="2" applyFont="1" applyFill="1" applyBorder="1" applyAlignment="1"/>
    <xf numFmtId="38" fontId="15" fillId="0" borderId="88" xfId="2" applyFont="1" applyFill="1" applyBorder="1" applyAlignment="1"/>
    <xf numFmtId="38" fontId="15" fillId="0" borderId="84" xfId="2" applyFont="1" applyFill="1" applyBorder="1" applyAlignment="1"/>
    <xf numFmtId="0" fontId="15" fillId="0" borderId="89" xfId="0" applyFont="1" applyBorder="1" applyAlignment="1">
      <alignment horizontal="left" shrinkToFit="1"/>
    </xf>
    <xf numFmtId="0" fontId="15" fillId="0" borderId="89" xfId="0" applyFont="1" applyBorder="1" applyAlignment="1">
      <alignment horizontal="center" shrinkToFit="1"/>
    </xf>
    <xf numFmtId="0" fontId="15" fillId="0" borderId="90" xfId="0" applyFont="1" applyBorder="1" applyAlignment="1">
      <alignment horizontal="left" shrinkToFit="1"/>
    </xf>
    <xf numFmtId="0" fontId="15" fillId="0" borderId="90" xfId="0" applyFont="1" applyBorder="1" applyAlignment="1">
      <alignment horizontal="center" shrinkToFit="1"/>
    </xf>
    <xf numFmtId="38" fontId="15" fillId="3" borderId="1" xfId="2" applyFont="1" applyFill="1" applyBorder="1" applyAlignment="1"/>
    <xf numFmtId="38" fontId="15" fillId="8" borderId="6" xfId="2" applyFont="1" applyFill="1" applyBorder="1" applyAlignment="1"/>
    <xf numFmtId="38" fontId="15" fillId="8" borderId="1" xfId="2" applyFont="1" applyFill="1" applyBorder="1" applyAlignment="1"/>
    <xf numFmtId="38" fontId="15" fillId="0" borderId="0" xfId="2" applyFont="1" applyBorder="1" applyAlignment="1"/>
    <xf numFmtId="38" fontId="15" fillId="0" borderId="0" xfId="2" applyFont="1" applyBorder="1" applyAlignment="1">
      <alignment horizontal="center"/>
    </xf>
    <xf numFmtId="38" fontId="15" fillId="0" borderId="9" xfId="2" applyFont="1" applyBorder="1" applyAlignment="1"/>
    <xf numFmtId="38" fontId="15" fillId="0" borderId="25" xfId="2" applyFont="1" applyBorder="1" applyAlignment="1"/>
    <xf numFmtId="38" fontId="15" fillId="0" borderId="26" xfId="2" applyFont="1" applyBorder="1" applyAlignment="1"/>
    <xf numFmtId="38" fontId="15" fillId="10" borderId="1" xfId="2" applyFont="1" applyFill="1" applyBorder="1" applyAlignment="1"/>
    <xf numFmtId="38" fontId="15" fillId="10" borderId="24" xfId="2" applyFont="1" applyFill="1" applyBorder="1" applyAlignment="1"/>
    <xf numFmtId="38" fontId="15" fillId="0" borderId="0" xfId="2" applyFont="1" applyFill="1" applyBorder="1" applyAlignment="1"/>
    <xf numFmtId="38" fontId="15" fillId="0" borderId="0" xfId="2" applyFont="1" applyFill="1" applyBorder="1" applyAlignment="1">
      <alignment horizontal="center"/>
    </xf>
    <xf numFmtId="38" fontId="15" fillId="10" borderId="22" xfId="2" applyFont="1" applyFill="1" applyBorder="1" applyAlignment="1"/>
    <xf numFmtId="0" fontId="1" fillId="0" borderId="0" xfId="0" applyFont="1" applyBorder="1">
      <alignment vertical="center"/>
    </xf>
    <xf numFmtId="0" fontId="14" fillId="0" borderId="0" xfId="0" applyFont="1" applyBorder="1" applyAlignment="1">
      <alignment vertical="center"/>
    </xf>
    <xf numFmtId="0" fontId="15" fillId="0" borderId="91" xfId="0" applyFont="1" applyBorder="1">
      <alignment vertical="center"/>
    </xf>
    <xf numFmtId="0" fontId="15" fillId="0" borderId="92" xfId="0" applyFont="1" applyBorder="1">
      <alignment vertical="center"/>
    </xf>
    <xf numFmtId="0" fontId="14" fillId="0" borderId="93" xfId="0" applyFont="1" applyBorder="1" applyAlignment="1">
      <alignment vertical="center"/>
    </xf>
    <xf numFmtId="0" fontId="15" fillId="0" borderId="94" xfId="0" applyFont="1" applyBorder="1">
      <alignment vertical="center"/>
    </xf>
    <xf numFmtId="0" fontId="15" fillId="0" borderId="0" xfId="0" applyFont="1" applyBorder="1">
      <alignment vertical="center"/>
    </xf>
    <xf numFmtId="0" fontId="15" fillId="0" borderId="35" xfId="0" applyFont="1" applyBorder="1">
      <alignment vertical="center"/>
    </xf>
    <xf numFmtId="0" fontId="15" fillId="0" borderId="0" xfId="0" applyFont="1" applyBorder="1" applyAlignment="1"/>
    <xf numFmtId="0" fontId="15" fillId="0" borderId="95" xfId="0" applyFont="1" applyBorder="1">
      <alignment vertical="center"/>
    </xf>
    <xf numFmtId="0" fontId="15" fillId="0" borderId="94" xfId="0" applyFont="1" applyBorder="1" applyAlignment="1">
      <alignment horizontal="center" vertical="center"/>
    </xf>
    <xf numFmtId="0" fontId="15" fillId="0" borderId="0" xfId="0" applyFont="1" applyBorder="1" applyAlignment="1">
      <alignment horizontal="center" vertical="center"/>
    </xf>
    <xf numFmtId="0" fontId="15" fillId="2" borderId="96" xfId="0" applyFont="1" applyFill="1" applyBorder="1" applyAlignment="1">
      <alignment horizontal="center" vertical="center"/>
    </xf>
    <xf numFmtId="0" fontId="15" fillId="2" borderId="97"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84" xfId="0" applyFont="1" applyFill="1" applyBorder="1" applyAlignment="1">
      <alignment horizontal="center" vertical="center"/>
    </xf>
    <xf numFmtId="0" fontId="15" fillId="2" borderId="1" xfId="0" applyFont="1" applyFill="1" applyBorder="1" applyAlignment="1">
      <alignment horizontal="center" vertical="center"/>
    </xf>
    <xf numFmtId="0" fontId="15" fillId="0" borderId="35" xfId="0" applyFont="1" applyBorder="1" applyAlignment="1">
      <alignment horizontal="center" vertical="center"/>
    </xf>
    <xf numFmtId="38" fontId="15" fillId="0" borderId="0" xfId="2" applyFont="1" applyBorder="1" applyAlignment="1">
      <alignment vertical="center"/>
    </xf>
    <xf numFmtId="0" fontId="15" fillId="0" borderId="84" xfId="0" applyFont="1" applyBorder="1" applyAlignment="1">
      <alignment vertical="center"/>
    </xf>
    <xf numFmtId="38" fontId="15" fillId="2" borderId="2" xfId="2" applyFont="1" applyFill="1" applyBorder="1" applyAlignment="1"/>
    <xf numFmtId="38" fontId="15" fillId="0" borderId="0" xfId="2" applyFont="1" applyBorder="1">
      <alignment vertical="center"/>
    </xf>
    <xf numFmtId="0" fontId="15" fillId="2" borderId="98" xfId="0" applyFont="1" applyFill="1" applyBorder="1" applyAlignment="1"/>
    <xf numFmtId="0" fontId="15" fillId="2" borderId="13" xfId="0" applyFont="1" applyFill="1" applyBorder="1" applyAlignment="1"/>
    <xf numFmtId="38" fontId="15" fillId="2" borderId="3" xfId="2" applyFont="1" applyFill="1" applyBorder="1" applyAlignment="1"/>
    <xf numFmtId="0" fontId="15" fillId="2" borderId="99" xfId="0" applyFont="1" applyFill="1" applyBorder="1" applyAlignment="1"/>
    <xf numFmtId="0" fontId="15" fillId="2" borderId="100" xfId="0" applyFont="1" applyFill="1" applyBorder="1" applyAlignment="1"/>
    <xf numFmtId="0" fontId="15" fillId="2" borderId="25" xfId="0" applyFont="1" applyFill="1" applyBorder="1" applyAlignment="1"/>
    <xf numFmtId="38" fontId="15" fillId="2" borderId="25" xfId="2" applyFont="1" applyFill="1" applyBorder="1" applyAlignment="1"/>
    <xf numFmtId="0" fontId="15" fillId="7" borderId="101" xfId="0" applyFont="1" applyFill="1" applyBorder="1" applyAlignment="1">
      <alignment horizontal="center"/>
    </xf>
    <xf numFmtId="0" fontId="17" fillId="7" borderId="102" xfId="0" applyFont="1" applyFill="1" applyBorder="1" applyAlignment="1"/>
    <xf numFmtId="0" fontId="18" fillId="0" borderId="0" xfId="0" applyFont="1" applyBorder="1">
      <alignment vertical="center"/>
    </xf>
    <xf numFmtId="0" fontId="18" fillId="0" borderId="35" xfId="0" applyFont="1" applyBorder="1">
      <alignment vertical="center"/>
    </xf>
    <xf numFmtId="0" fontId="18" fillId="0" borderId="0" xfId="0" applyFont="1">
      <alignment vertical="center"/>
    </xf>
    <xf numFmtId="0" fontId="18" fillId="0" borderId="94" xfId="0" applyFont="1" applyBorder="1">
      <alignment vertical="center"/>
    </xf>
    <xf numFmtId="0" fontId="18" fillId="7" borderId="103" xfId="0" applyFont="1" applyFill="1" applyBorder="1" applyAlignment="1">
      <alignment horizontal="center"/>
    </xf>
    <xf numFmtId="0" fontId="17" fillId="7" borderId="104" xfId="0" applyFont="1" applyFill="1" applyBorder="1" applyAlignment="1"/>
    <xf numFmtId="38" fontId="18" fillId="8" borderId="105" xfId="0" applyNumberFormat="1" applyFont="1" applyFill="1" applyBorder="1" applyAlignment="1">
      <alignment horizontal="center"/>
    </xf>
    <xf numFmtId="0" fontId="17" fillId="8" borderId="104" xfId="0" applyFont="1" applyFill="1" applyBorder="1" applyAlignment="1"/>
    <xf numFmtId="0" fontId="18" fillId="0" borderId="0" xfId="0" applyFont="1" applyFill="1" applyBorder="1">
      <alignment vertical="center"/>
    </xf>
    <xf numFmtId="0" fontId="18" fillId="2" borderId="106" xfId="0" applyFont="1" applyFill="1" applyBorder="1" applyAlignment="1">
      <alignment horizontal="center"/>
    </xf>
    <xf numFmtId="0" fontId="17" fillId="2" borderId="107" xfId="0" applyFont="1" applyFill="1" applyBorder="1" applyAlignment="1"/>
    <xf numFmtId="0" fontId="18" fillId="2" borderId="105" xfId="0" applyFont="1" applyFill="1" applyBorder="1" applyAlignment="1">
      <alignment horizontal="center"/>
    </xf>
    <xf numFmtId="0" fontId="17" fillId="2" borderId="104" xfId="0" applyFont="1" applyFill="1" applyBorder="1" applyAlignment="1"/>
    <xf numFmtId="0" fontId="18" fillId="8" borderId="105" xfId="0" applyFont="1" applyFill="1" applyBorder="1" applyAlignment="1">
      <alignment horizontal="center"/>
    </xf>
    <xf numFmtId="38" fontId="18" fillId="2" borderId="108" xfId="0" applyNumberFormat="1" applyFont="1" applyFill="1" applyBorder="1" applyAlignment="1">
      <alignment horizontal="center"/>
    </xf>
    <xf numFmtId="0" fontId="17" fillId="2" borderId="109" xfId="0" applyFont="1" applyFill="1" applyBorder="1" applyAlignment="1"/>
    <xf numFmtId="0" fontId="18" fillId="0" borderId="110" xfId="0" applyFont="1" applyBorder="1">
      <alignment vertical="center"/>
    </xf>
    <xf numFmtId="0" fontId="18" fillId="0" borderId="111" xfId="0" applyFont="1" applyBorder="1">
      <alignment vertical="center"/>
    </xf>
    <xf numFmtId="0" fontId="18" fillId="0" borderId="112" xfId="0" applyFont="1" applyBorder="1">
      <alignment vertical="center"/>
    </xf>
    <xf numFmtId="0" fontId="18" fillId="0" borderId="0" xfId="0" applyFont="1" applyBorder="1" applyAlignment="1">
      <alignment vertical="center"/>
    </xf>
    <xf numFmtId="0" fontId="15" fillId="0" borderId="13" xfId="0" applyFont="1" applyBorder="1" applyAlignment="1">
      <alignment horizontal="right"/>
    </xf>
    <xf numFmtId="0" fontId="15" fillId="0" borderId="113" xfId="0" applyFont="1" applyBorder="1" applyAlignment="1">
      <alignment horizontal="right"/>
    </xf>
    <xf numFmtId="0" fontId="15" fillId="0" borderId="14" xfId="0" applyFont="1" applyBorder="1" applyAlignment="1">
      <alignment horizontal="right"/>
    </xf>
    <xf numFmtId="38" fontId="15" fillId="7" borderId="1" xfId="0" applyNumberFormat="1" applyFont="1" applyFill="1" applyBorder="1" applyAlignment="1">
      <alignment horizontal="right" vertical="center"/>
    </xf>
    <xf numFmtId="38" fontId="15" fillId="8" borderId="1" xfId="0" applyNumberFormat="1" applyFont="1" applyFill="1" applyBorder="1" applyAlignment="1">
      <alignment horizontal="right" vertical="center"/>
    </xf>
    <xf numFmtId="38" fontId="15" fillId="0" borderId="12" xfId="2" applyFont="1" applyBorder="1" applyAlignment="1">
      <alignment horizontal="right" shrinkToFit="1"/>
    </xf>
    <xf numFmtId="38" fontId="15" fillId="0" borderId="13" xfId="2" applyFont="1" applyBorder="1" applyAlignment="1">
      <alignment horizontal="right" shrinkToFit="1"/>
    </xf>
    <xf numFmtId="38" fontId="15" fillId="0" borderId="113" xfId="2" applyFont="1" applyBorder="1" applyAlignment="1">
      <alignment horizontal="right" shrinkToFit="1"/>
    </xf>
    <xf numFmtId="38" fontId="15" fillId="0" borderId="14" xfId="2" applyFont="1" applyBorder="1" applyAlignment="1">
      <alignment horizontal="right" shrinkToFit="1"/>
    </xf>
    <xf numFmtId="38" fontId="15" fillId="3" borderId="1" xfId="2" applyFont="1" applyFill="1" applyBorder="1" applyAlignment="1">
      <alignment horizontal="right" vertical="center"/>
    </xf>
    <xf numFmtId="38" fontId="1" fillId="0" borderId="61" xfId="2" applyFont="1" applyBorder="1" applyAlignment="1">
      <alignment horizontal="center" vertical="center" wrapText="1"/>
    </xf>
    <xf numFmtId="0" fontId="15" fillId="2" borderId="114" xfId="0" applyFont="1" applyFill="1" applyBorder="1" applyAlignment="1">
      <alignment shrinkToFit="1"/>
    </xf>
    <xf numFmtId="0" fontId="15" fillId="2" borderId="12" xfId="0" applyFont="1" applyFill="1" applyBorder="1" applyAlignment="1">
      <alignment shrinkToFit="1"/>
    </xf>
    <xf numFmtId="0" fontId="11" fillId="0" borderId="115" xfId="0" applyFont="1" applyBorder="1" applyAlignment="1" applyProtection="1">
      <alignment horizontal="center" vertical="center"/>
      <protection locked="0"/>
    </xf>
    <xf numFmtId="0" fontId="0" fillId="0" borderId="1" xfId="0" applyFont="1" applyBorder="1" applyAlignment="1">
      <alignment horizontal="center" vertical="center"/>
    </xf>
    <xf numFmtId="38" fontId="0" fillId="0" borderId="61" xfId="2" applyFont="1" applyBorder="1" applyAlignment="1">
      <alignment horizontal="center" vertical="center"/>
    </xf>
    <xf numFmtId="38" fontId="0" fillId="0" borderId="62" xfId="2" applyFont="1" applyBorder="1" applyAlignment="1">
      <alignment horizontal="center" vertical="center"/>
    </xf>
    <xf numFmtId="0" fontId="0" fillId="0" borderId="116" xfId="0" applyFont="1" applyBorder="1" applyAlignment="1">
      <alignment horizontal="left"/>
    </xf>
    <xf numFmtId="0" fontId="0" fillId="0" borderId="89" xfId="0" applyFont="1" applyBorder="1" applyAlignment="1">
      <alignment horizontal="left"/>
    </xf>
    <xf numFmtId="0" fontId="0" fillId="0" borderId="89" xfId="0" applyFont="1" applyBorder="1" applyAlignment="1">
      <alignment horizontal="left" shrinkToFit="1"/>
    </xf>
    <xf numFmtId="0" fontId="0" fillId="0" borderId="116" xfId="0" applyFont="1" applyBorder="1" applyAlignment="1">
      <alignment horizontal="left" shrinkToFit="1"/>
    </xf>
    <xf numFmtId="0" fontId="0" fillId="0" borderId="89" xfId="0" applyFont="1" applyBorder="1" applyAlignment="1">
      <alignment horizontal="center"/>
    </xf>
    <xf numFmtId="0" fontId="0" fillId="0" borderId="116" xfId="0" applyFont="1" applyBorder="1" applyAlignment="1">
      <alignment horizontal="center" shrinkToFit="1"/>
    </xf>
    <xf numFmtId="0" fontId="0" fillId="0" borderId="89" xfId="0" applyFont="1" applyBorder="1" applyAlignment="1">
      <alignment horizontal="center" shrinkToFit="1"/>
    </xf>
    <xf numFmtId="38" fontId="20" fillId="0" borderId="3" xfId="2" applyFont="1" applyBorder="1" applyAlignment="1">
      <alignment horizontal="right"/>
    </xf>
    <xf numFmtId="38" fontId="1" fillId="0" borderId="3" xfId="2" applyFont="1" applyBorder="1" applyAlignment="1">
      <alignment horizontal="right"/>
    </xf>
    <xf numFmtId="38" fontId="20" fillId="0" borderId="3" xfId="2" applyFont="1" applyBorder="1" applyAlignment="1"/>
    <xf numFmtId="38" fontId="20" fillId="0" borderId="9" xfId="2" applyFont="1" applyBorder="1" applyAlignment="1"/>
    <xf numFmtId="0" fontId="19" fillId="0" borderId="4" xfId="0" applyFont="1" applyBorder="1" applyAlignment="1">
      <alignment horizontal="left" vertical="center"/>
    </xf>
    <xf numFmtId="38" fontId="20" fillId="0" borderId="2" xfId="2" applyFont="1" applyBorder="1" applyAlignment="1"/>
    <xf numFmtId="0" fontId="0" fillId="0" borderId="116" xfId="0" applyFont="1" applyBorder="1" applyAlignment="1">
      <alignment horizontal="center"/>
    </xf>
    <xf numFmtId="38" fontId="1" fillId="0" borderId="3" xfId="2" applyFont="1" applyBorder="1" applyAlignment="1"/>
    <xf numFmtId="38" fontId="1" fillId="0" borderId="9" xfId="2" applyFont="1" applyBorder="1" applyAlignment="1">
      <alignment horizontal="right"/>
    </xf>
    <xf numFmtId="38" fontId="1" fillId="0" borderId="25" xfId="2" applyFont="1" applyBorder="1" applyAlignment="1">
      <alignment horizontal="right"/>
    </xf>
    <xf numFmtId="38" fontId="1" fillId="0" borderId="26" xfId="2" applyFont="1" applyBorder="1" applyAlignment="1">
      <alignment horizontal="right"/>
    </xf>
    <xf numFmtId="38" fontId="1" fillId="0" borderId="2" xfId="2" applyFont="1" applyBorder="1" applyAlignment="1"/>
    <xf numFmtId="38" fontId="1" fillId="0" borderId="8" xfId="2" applyFont="1" applyBorder="1" applyAlignment="1"/>
    <xf numFmtId="38" fontId="1" fillId="0" borderId="9" xfId="2" applyFont="1" applyBorder="1" applyAlignment="1"/>
    <xf numFmtId="38" fontId="1" fillId="0" borderId="21" xfId="2" applyFont="1" applyBorder="1" applyAlignment="1"/>
    <xf numFmtId="38" fontId="1" fillId="0" borderId="23" xfId="2" applyFont="1" applyBorder="1" applyAlignment="1"/>
    <xf numFmtId="38" fontId="1" fillId="0" borderId="25" xfId="2" applyFont="1" applyBorder="1" applyAlignment="1"/>
    <xf numFmtId="38" fontId="1" fillId="0" borderId="26" xfId="2" applyFont="1" applyBorder="1" applyAlignment="1"/>
    <xf numFmtId="38" fontId="20" fillId="0" borderId="2" xfId="2" applyFont="1" applyBorder="1" applyAlignment="1">
      <alignment horizontal="right"/>
    </xf>
    <xf numFmtId="38" fontId="20" fillId="0" borderId="8" xfId="2" applyFont="1" applyBorder="1" applyAlignment="1">
      <alignment horizontal="right"/>
    </xf>
    <xf numFmtId="176" fontId="21" fillId="0" borderId="32" xfId="0" applyNumberFormat="1" applyFont="1" applyFill="1" applyBorder="1" applyAlignment="1" applyProtection="1">
      <protection locked="0"/>
    </xf>
    <xf numFmtId="38" fontId="1" fillId="0" borderId="22" xfId="2" applyFont="1" applyBorder="1">
      <alignment vertical="center"/>
    </xf>
    <xf numFmtId="38" fontId="1" fillId="0" borderId="27" xfId="2" applyFont="1" applyBorder="1">
      <alignment vertical="center"/>
    </xf>
    <xf numFmtId="38" fontId="1" fillId="0" borderId="7" xfId="2" applyFont="1" applyBorder="1" applyAlignment="1"/>
    <xf numFmtId="38" fontId="1" fillId="0" borderId="10" xfId="2" applyFont="1" applyBorder="1" applyAlignment="1"/>
    <xf numFmtId="38" fontId="0" fillId="0" borderId="12" xfId="2" applyFont="1" applyBorder="1" applyAlignment="1">
      <alignment horizontal="right"/>
    </xf>
    <xf numFmtId="38" fontId="0" fillId="0" borderId="13" xfId="2" applyFont="1" applyBorder="1" applyAlignment="1">
      <alignment horizontal="right"/>
    </xf>
    <xf numFmtId="0" fontId="0" fillId="0" borderId="13" xfId="0" applyFont="1" applyBorder="1" applyAlignment="1">
      <alignment horizontal="right"/>
    </xf>
    <xf numFmtId="38" fontId="1" fillId="0" borderId="13" xfId="2" applyFont="1" applyBorder="1" applyAlignment="1">
      <alignment horizontal="right" shrinkToFit="1"/>
    </xf>
    <xf numFmtId="38" fontId="1" fillId="0" borderId="74" xfId="2" applyFont="1" applyBorder="1" applyAlignment="1">
      <alignment horizontal="right"/>
    </xf>
    <xf numFmtId="38" fontId="20" fillId="0" borderId="74" xfId="2" applyFont="1" applyBorder="1" applyAlignment="1">
      <alignment horizontal="right"/>
    </xf>
    <xf numFmtId="38" fontId="20" fillId="0" borderId="117" xfId="2" applyFont="1" applyBorder="1">
      <alignment vertical="center"/>
    </xf>
    <xf numFmtId="38" fontId="20" fillId="0" borderId="54" xfId="2" applyFont="1" applyBorder="1">
      <alignment vertical="center"/>
    </xf>
    <xf numFmtId="176" fontId="21" fillId="0" borderId="32" xfId="0" applyNumberFormat="1" applyFont="1" applyFill="1" applyBorder="1" applyAlignment="1" applyProtection="1">
      <alignment horizontal="right"/>
      <protection locked="0"/>
    </xf>
    <xf numFmtId="38" fontId="20" fillId="0" borderId="9" xfId="2" applyFont="1" applyBorder="1" applyAlignment="1">
      <alignment horizontal="right"/>
    </xf>
    <xf numFmtId="38" fontId="22" fillId="0" borderId="3" xfId="2" applyFont="1" applyBorder="1" applyAlignment="1">
      <alignment horizontal="right"/>
    </xf>
    <xf numFmtId="38" fontId="22" fillId="0" borderId="9" xfId="2" applyFont="1" applyBorder="1" applyAlignment="1">
      <alignment horizontal="right"/>
    </xf>
    <xf numFmtId="176" fontId="23" fillId="0" borderId="34" xfId="0" applyNumberFormat="1" applyFont="1" applyFill="1" applyBorder="1" applyAlignment="1" applyProtection="1">
      <protection locked="0"/>
    </xf>
    <xf numFmtId="38" fontId="22" fillId="0" borderId="3" xfId="2" applyFont="1" applyBorder="1" applyAlignment="1"/>
    <xf numFmtId="38" fontId="22" fillId="0" borderId="9" xfId="2" applyFont="1" applyBorder="1" applyAlignment="1"/>
    <xf numFmtId="38" fontId="22" fillId="0" borderId="8" xfId="2" applyFont="1" applyBorder="1" applyAlignment="1"/>
    <xf numFmtId="38" fontId="0" fillId="0" borderId="0" xfId="2" applyFont="1">
      <alignment vertical="center"/>
    </xf>
    <xf numFmtId="38" fontId="0" fillId="0" borderId="0" xfId="2" applyFont="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24" xfId="0" applyBorder="1" applyAlignment="1">
      <alignment horizontal="center" vertical="center"/>
    </xf>
    <xf numFmtId="0" fontId="12" fillId="0" borderId="0" xfId="0" applyFont="1" applyBorder="1" applyAlignment="1">
      <alignment horizontal="left"/>
    </xf>
    <xf numFmtId="0" fontId="13" fillId="0" borderId="0" xfId="0" applyFont="1" applyBorder="1" applyAlignment="1">
      <alignment horizontal="left"/>
    </xf>
    <xf numFmtId="0" fontId="15" fillId="2" borderId="96" xfId="0" applyFont="1" applyFill="1" applyBorder="1" applyAlignment="1">
      <alignment horizontal="center" vertical="center"/>
    </xf>
    <xf numFmtId="0" fontId="15" fillId="2" borderId="97" xfId="0" applyFont="1" applyFill="1" applyBorder="1" applyAlignment="1">
      <alignment horizontal="center" vertical="center"/>
    </xf>
    <xf numFmtId="0" fontId="15" fillId="2" borderId="136" xfId="0" applyFont="1" applyFill="1" applyBorder="1" applyAlignment="1">
      <alignment horizontal="center" vertical="center"/>
    </xf>
    <xf numFmtId="38" fontId="15" fillId="2" borderId="98" xfId="0" applyNumberFormat="1" applyFont="1" applyFill="1" applyBorder="1" applyAlignment="1">
      <alignment horizontal="right"/>
    </xf>
    <xf numFmtId="38" fontId="15" fillId="2" borderId="119" xfId="0" applyNumberFormat="1" applyFont="1" applyFill="1" applyBorder="1" applyAlignment="1">
      <alignment horizontal="right"/>
    </xf>
    <xf numFmtId="0" fontId="15" fillId="2" borderId="13" xfId="0" applyFont="1" applyFill="1" applyBorder="1" applyAlignment="1">
      <alignment horizontal="right"/>
    </xf>
    <xf numFmtId="0" fontId="15" fillId="7" borderId="155" xfId="0" applyFont="1" applyFill="1" applyBorder="1" applyAlignment="1">
      <alignment horizontal="center" vertical="center"/>
    </xf>
    <xf numFmtId="0" fontId="15" fillId="7" borderId="156" xfId="0" applyFont="1" applyFill="1" applyBorder="1" applyAlignment="1">
      <alignment horizontal="center" vertical="center"/>
    </xf>
    <xf numFmtId="0" fontId="15" fillId="7" borderId="36" xfId="0" applyFont="1" applyFill="1" applyBorder="1" applyAlignment="1">
      <alignment horizontal="center" vertical="center"/>
    </xf>
    <xf numFmtId="38" fontId="15" fillId="7" borderId="157" xfId="2" applyFont="1" applyFill="1" applyBorder="1" applyAlignment="1">
      <alignment horizontal="right"/>
    </xf>
    <xf numFmtId="38" fontId="15" fillId="7" borderId="158" xfId="2" applyFont="1" applyFill="1" applyBorder="1" applyAlignment="1">
      <alignment horizontal="right"/>
    </xf>
    <xf numFmtId="38" fontId="15" fillId="7" borderId="159" xfId="2" applyFont="1" applyFill="1" applyBorder="1" applyAlignment="1">
      <alignment horizontal="right"/>
    </xf>
    <xf numFmtId="38" fontId="15" fillId="7" borderId="118" xfId="2" applyFont="1" applyFill="1" applyBorder="1" applyAlignment="1">
      <alignment horizontal="right"/>
    </xf>
    <xf numFmtId="38" fontId="15" fillId="7" borderId="119" xfId="2" applyFont="1" applyFill="1" applyBorder="1" applyAlignment="1">
      <alignment horizontal="right"/>
    </xf>
    <xf numFmtId="38" fontId="15" fillId="7" borderId="120" xfId="2" applyFont="1" applyFill="1" applyBorder="1" applyAlignment="1">
      <alignment horizontal="right"/>
    </xf>
    <xf numFmtId="0" fontId="15" fillId="2" borderId="114" xfId="0" applyFont="1" applyFill="1" applyBorder="1" applyAlignment="1">
      <alignment horizontal="right"/>
    </xf>
    <xf numFmtId="0" fontId="15" fillId="2" borderId="158" xfId="0" applyFont="1" applyFill="1" applyBorder="1" applyAlignment="1">
      <alignment horizontal="right"/>
    </xf>
    <xf numFmtId="0" fontId="15" fillId="2" borderId="12" xfId="0" applyFont="1" applyFill="1" applyBorder="1" applyAlignment="1">
      <alignment horizontal="right"/>
    </xf>
    <xf numFmtId="38" fontId="16" fillId="8" borderId="96" xfId="2" applyFont="1" applyFill="1" applyBorder="1" applyAlignment="1">
      <alignment horizontal="right"/>
    </xf>
    <xf numFmtId="38" fontId="16" fillId="8" borderId="97" xfId="2" applyFont="1" applyFill="1" applyBorder="1" applyAlignment="1">
      <alignment horizontal="right"/>
    </xf>
    <xf numFmtId="38" fontId="16" fillId="2" borderId="149" xfId="2" applyFont="1" applyFill="1" applyBorder="1" applyAlignment="1">
      <alignment horizontal="right"/>
    </xf>
    <xf numFmtId="38" fontId="16" fillId="2" borderId="150" xfId="2" applyFont="1" applyFill="1" applyBorder="1" applyAlignment="1">
      <alignment horizontal="right"/>
    </xf>
    <xf numFmtId="38" fontId="16" fillId="2" borderId="96" xfId="2" applyFont="1" applyFill="1" applyBorder="1" applyAlignment="1">
      <alignment horizontal="right"/>
    </xf>
    <xf numFmtId="38" fontId="16" fillId="2" borderId="97" xfId="2" applyFont="1" applyFill="1" applyBorder="1" applyAlignment="1">
      <alignment horizontal="right"/>
    </xf>
    <xf numFmtId="0" fontId="15" fillId="5" borderId="151" xfId="0" applyFont="1" applyFill="1" applyBorder="1" applyAlignment="1">
      <alignment horizontal="center" vertical="center" textRotation="255"/>
    </xf>
    <xf numFmtId="0" fontId="18" fillId="5" borderId="152" xfId="0" applyFont="1" applyFill="1" applyBorder="1" applyAlignment="1">
      <alignment horizontal="center" vertical="center" textRotation="255"/>
    </xf>
    <xf numFmtId="0" fontId="18" fillId="5" borderId="153" xfId="0" applyFont="1" applyFill="1" applyBorder="1" applyAlignment="1">
      <alignment horizontal="center" vertical="center" textRotation="255"/>
    </xf>
    <xf numFmtId="0" fontId="18" fillId="2" borderId="96" xfId="0" applyFont="1" applyFill="1" applyBorder="1" applyAlignment="1">
      <alignment horizontal="left" shrinkToFit="1"/>
    </xf>
    <xf numFmtId="0" fontId="18" fillId="2" borderId="97" xfId="0" applyFont="1" applyFill="1" applyBorder="1" applyAlignment="1">
      <alignment horizontal="left" shrinkToFit="1"/>
    </xf>
    <xf numFmtId="0" fontId="18" fillId="2" borderId="136" xfId="0" applyFont="1" applyFill="1" applyBorder="1" applyAlignment="1">
      <alignment horizontal="left" shrinkToFit="1"/>
    </xf>
    <xf numFmtId="38" fontId="18" fillId="2" borderId="149" xfId="0" applyNumberFormat="1" applyFont="1" applyFill="1" applyBorder="1" applyAlignment="1">
      <alignment horizontal="left" shrinkToFit="1"/>
    </xf>
    <xf numFmtId="38" fontId="18" fillId="2" borderId="150" xfId="0" applyNumberFormat="1" applyFont="1" applyFill="1" applyBorder="1" applyAlignment="1">
      <alignment horizontal="left" shrinkToFit="1"/>
    </xf>
    <xf numFmtId="38" fontId="18" fillId="2" borderId="154" xfId="0" applyNumberFormat="1" applyFont="1" applyFill="1" applyBorder="1" applyAlignment="1">
      <alignment horizontal="left" shrinkToFit="1"/>
    </xf>
    <xf numFmtId="0" fontId="18" fillId="8" borderId="96" xfId="0" applyFont="1" applyFill="1" applyBorder="1" applyAlignment="1">
      <alignment horizontal="left" shrinkToFit="1"/>
    </xf>
    <xf numFmtId="0" fontId="18" fillId="8" borderId="97" xfId="0" applyFont="1" applyFill="1" applyBorder="1" applyAlignment="1">
      <alignment horizontal="left" shrinkToFit="1"/>
    </xf>
    <xf numFmtId="0" fontId="18" fillId="8" borderId="136" xfId="0" applyFont="1" applyFill="1" applyBorder="1" applyAlignment="1">
      <alignment horizontal="left" shrinkToFit="1"/>
    </xf>
    <xf numFmtId="0" fontId="18" fillId="7" borderId="96" xfId="0" applyFont="1" applyFill="1" applyBorder="1" applyAlignment="1">
      <alignment horizontal="left" shrinkToFit="1"/>
    </xf>
    <xf numFmtId="0" fontId="18" fillId="7" borderId="97" xfId="0" applyFont="1" applyFill="1" applyBorder="1" applyAlignment="1">
      <alignment horizontal="left" shrinkToFit="1"/>
    </xf>
    <xf numFmtId="0" fontId="18" fillId="7" borderId="136" xfId="0" applyFont="1" applyFill="1" applyBorder="1" applyAlignment="1">
      <alignment horizontal="left" shrinkToFit="1"/>
    </xf>
    <xf numFmtId="0" fontId="18" fillId="5" borderId="129" xfId="0" applyFont="1" applyFill="1" applyBorder="1" applyAlignment="1">
      <alignment horizontal="left" vertical="center"/>
    </xf>
    <xf numFmtId="0" fontId="18" fillId="5" borderId="119" xfId="0" applyFont="1" applyFill="1" applyBorder="1" applyAlignment="1">
      <alignment horizontal="left" vertical="center"/>
    </xf>
    <xf numFmtId="0" fontId="18" fillId="5" borderId="13" xfId="0" applyFont="1" applyFill="1" applyBorder="1" applyAlignment="1">
      <alignment horizontal="left" vertical="center"/>
    </xf>
    <xf numFmtId="0" fontId="18" fillId="5" borderId="137" xfId="0" applyFont="1" applyFill="1" applyBorder="1" applyAlignment="1">
      <alignment horizontal="left" vertical="center"/>
    </xf>
    <xf numFmtId="0" fontId="18" fillId="5" borderId="138" xfId="0" applyFont="1" applyFill="1" applyBorder="1" applyAlignment="1">
      <alignment horizontal="left" vertical="center"/>
    </xf>
    <xf numFmtId="0" fontId="18" fillId="5" borderId="139" xfId="0" applyFont="1" applyFill="1" applyBorder="1" applyAlignment="1">
      <alignment horizontal="left" vertical="center"/>
    </xf>
    <xf numFmtId="0" fontId="0" fillId="0" borderId="98" xfId="0" applyFont="1" applyFill="1" applyBorder="1" applyAlignment="1">
      <alignment horizontal="left" vertical="center" wrapText="1"/>
    </xf>
    <xf numFmtId="0" fontId="18" fillId="0" borderId="119" xfId="0" applyFont="1" applyFill="1" applyBorder="1" applyAlignment="1">
      <alignment horizontal="left" vertical="center" wrapText="1"/>
    </xf>
    <xf numFmtId="0" fontId="18" fillId="0" borderId="130" xfId="0" applyFont="1" applyFill="1" applyBorder="1" applyAlignment="1">
      <alignment horizontal="left" vertical="center" wrapText="1"/>
    </xf>
    <xf numFmtId="0" fontId="0" fillId="0" borderId="140" xfId="0" applyFont="1" applyFill="1" applyBorder="1" applyAlignment="1">
      <alignment horizontal="left" vertical="center" wrapText="1"/>
    </xf>
    <xf numFmtId="0" fontId="18" fillId="0" borderId="138" xfId="0" applyFont="1" applyFill="1" applyBorder="1" applyAlignment="1">
      <alignment horizontal="left" vertical="center" wrapText="1"/>
    </xf>
    <xf numFmtId="0" fontId="18" fillId="0" borderId="141" xfId="0" applyFont="1" applyFill="1" applyBorder="1" applyAlignment="1">
      <alignment horizontal="left" vertical="center" wrapText="1"/>
    </xf>
    <xf numFmtId="0" fontId="14" fillId="0" borderId="123" xfId="0" applyFont="1" applyBorder="1" applyAlignment="1">
      <alignment horizontal="center" vertical="center"/>
    </xf>
    <xf numFmtId="0" fontId="14" fillId="0" borderId="124" xfId="0" applyFont="1" applyBorder="1" applyAlignment="1">
      <alignment horizontal="center" vertical="center"/>
    </xf>
    <xf numFmtId="0" fontId="14" fillId="0" borderId="125" xfId="0" applyFont="1" applyBorder="1" applyAlignment="1">
      <alignment horizontal="center" vertical="center"/>
    </xf>
    <xf numFmtId="0" fontId="14" fillId="0" borderId="126" xfId="0" applyFont="1" applyBorder="1" applyAlignment="1">
      <alignment horizontal="center" vertical="center"/>
    </xf>
    <xf numFmtId="0" fontId="14" fillId="0" borderId="127" xfId="0" applyFont="1" applyBorder="1" applyAlignment="1">
      <alignment horizontal="center" vertical="center"/>
    </xf>
    <xf numFmtId="0" fontId="14" fillId="0" borderId="128" xfId="0" applyFont="1" applyBorder="1" applyAlignment="1">
      <alignment horizontal="center" vertical="center"/>
    </xf>
    <xf numFmtId="0" fontId="18" fillId="5" borderId="131" xfId="0" applyFont="1" applyFill="1" applyBorder="1" applyAlignment="1">
      <alignment horizontal="left" vertical="center"/>
    </xf>
    <xf numFmtId="0" fontId="18" fillId="5" borderId="132" xfId="0" applyFont="1" applyFill="1" applyBorder="1" applyAlignment="1">
      <alignment horizontal="left" vertical="center"/>
    </xf>
    <xf numFmtId="0" fontId="18" fillId="5" borderId="133" xfId="0" applyFont="1" applyFill="1" applyBorder="1" applyAlignment="1">
      <alignment horizontal="left" vertical="center"/>
    </xf>
    <xf numFmtId="0" fontId="0" fillId="0" borderId="134" xfId="0" applyFont="1" applyFill="1" applyBorder="1" applyAlignment="1">
      <alignment horizontal="left" vertical="center" wrapText="1"/>
    </xf>
    <xf numFmtId="0" fontId="18" fillId="0" borderId="132" xfId="0" applyFont="1" applyFill="1" applyBorder="1" applyAlignment="1">
      <alignment horizontal="left" vertical="center" wrapText="1"/>
    </xf>
    <xf numFmtId="0" fontId="18" fillId="0" borderId="135" xfId="0" applyFont="1" applyFill="1" applyBorder="1" applyAlignment="1">
      <alignment horizontal="left" vertical="center" wrapText="1"/>
    </xf>
    <xf numFmtId="38" fontId="15" fillId="2" borderId="99" xfId="0" applyNumberFormat="1" applyFont="1" applyFill="1" applyBorder="1" applyAlignment="1">
      <alignment horizontal="right"/>
    </xf>
    <xf numFmtId="38" fontId="15" fillId="2" borderId="142" xfId="0" applyNumberFormat="1" applyFont="1" applyFill="1" applyBorder="1" applyAlignment="1">
      <alignment horizontal="right"/>
    </xf>
    <xf numFmtId="0" fontId="15" fillId="2" borderId="14" xfId="0" applyFont="1" applyFill="1" applyBorder="1" applyAlignment="1">
      <alignment horizontal="right"/>
    </xf>
    <xf numFmtId="0" fontId="15" fillId="7" borderId="121" xfId="0" applyFont="1" applyFill="1" applyBorder="1" applyAlignment="1">
      <alignment horizontal="left" shrinkToFit="1"/>
    </xf>
    <xf numFmtId="0" fontId="15" fillId="7" borderId="122" xfId="0" applyFont="1" applyFill="1" applyBorder="1" applyAlignment="1">
      <alignment horizontal="left" shrinkToFit="1"/>
    </xf>
    <xf numFmtId="0" fontId="15" fillId="7" borderId="143" xfId="0" applyFont="1" applyFill="1" applyBorder="1" applyAlignment="1">
      <alignment horizontal="left" shrinkToFit="1"/>
    </xf>
    <xf numFmtId="38" fontId="18" fillId="8" borderId="96" xfId="0" applyNumberFormat="1" applyFont="1" applyFill="1" applyBorder="1" applyAlignment="1">
      <alignment horizontal="left" shrinkToFit="1"/>
    </xf>
    <xf numFmtId="38" fontId="18" fillId="8" borderId="97" xfId="0" applyNumberFormat="1" applyFont="1" applyFill="1" applyBorder="1" applyAlignment="1">
      <alignment horizontal="left" shrinkToFit="1"/>
    </xf>
    <xf numFmtId="38" fontId="18" fillId="8" borderId="136" xfId="0" applyNumberFormat="1" applyFont="1" applyFill="1" applyBorder="1" applyAlignment="1">
      <alignment horizontal="left" shrinkToFit="1"/>
    </xf>
    <xf numFmtId="38" fontId="15" fillId="2" borderId="100" xfId="0" applyNumberFormat="1" applyFont="1" applyFill="1" applyBorder="1" applyAlignment="1">
      <alignment horizontal="right"/>
    </xf>
    <xf numFmtId="38" fontId="15" fillId="2" borderId="144" xfId="0" applyNumberFormat="1" applyFont="1" applyFill="1" applyBorder="1" applyAlignment="1">
      <alignment horizontal="right"/>
    </xf>
    <xf numFmtId="0" fontId="15" fillId="2" borderId="145" xfId="0" applyFont="1" applyFill="1" applyBorder="1" applyAlignment="1">
      <alignment horizontal="right"/>
    </xf>
    <xf numFmtId="38" fontId="16" fillId="7" borderId="121" xfId="2" applyFont="1" applyFill="1" applyBorder="1" applyAlignment="1">
      <alignment horizontal="right"/>
    </xf>
    <xf numFmtId="38" fontId="16" fillId="7" borderId="122" xfId="2" applyFont="1" applyFill="1" applyBorder="1" applyAlignment="1">
      <alignment horizontal="right"/>
    </xf>
    <xf numFmtId="38" fontId="16" fillId="7" borderId="96" xfId="2" applyFont="1" applyFill="1" applyBorder="1" applyAlignment="1">
      <alignment horizontal="right"/>
    </xf>
    <xf numFmtId="38" fontId="16" fillId="7" borderId="97" xfId="2" applyFont="1" applyFill="1" applyBorder="1" applyAlignment="1">
      <alignment horizontal="right"/>
    </xf>
    <xf numFmtId="38" fontId="15" fillId="7" borderId="146" xfId="2" applyFont="1" applyFill="1" applyBorder="1" applyAlignment="1">
      <alignment horizontal="right"/>
    </xf>
    <xf numFmtId="38" fontId="15" fillId="7" borderId="147" xfId="2" applyFont="1" applyFill="1" applyBorder="1" applyAlignment="1">
      <alignment horizontal="right"/>
    </xf>
    <xf numFmtId="38" fontId="15" fillId="7" borderId="148" xfId="2" applyFont="1" applyFill="1" applyBorder="1" applyAlignment="1">
      <alignment horizontal="right"/>
    </xf>
    <xf numFmtId="0" fontId="4" fillId="4" borderId="160" xfId="0" applyFont="1" applyFill="1" applyBorder="1" applyAlignment="1">
      <alignment horizontal="left"/>
    </xf>
    <xf numFmtId="0" fontId="4" fillId="4" borderId="161" xfId="0" applyFont="1" applyFill="1" applyBorder="1" applyAlignment="1">
      <alignment horizontal="left"/>
    </xf>
    <xf numFmtId="0" fontId="4" fillId="0" borderId="160" xfId="0" applyFont="1" applyBorder="1" applyAlignment="1">
      <alignment horizontal="left" shrinkToFit="1"/>
    </xf>
    <xf numFmtId="0" fontId="4" fillId="0" borderId="161" xfId="0" applyFont="1" applyBorder="1" applyAlignment="1">
      <alignment horizontal="left" shrinkToFit="1"/>
    </xf>
    <xf numFmtId="0" fontId="4" fillId="0" borderId="169" xfId="0" applyFont="1" applyBorder="1" applyAlignment="1">
      <alignment horizontal="left" shrinkToFit="1"/>
    </xf>
    <xf numFmtId="0" fontId="4" fillId="7" borderId="155" xfId="0" applyFont="1" applyFill="1" applyBorder="1" applyAlignment="1">
      <alignment horizontal="left"/>
    </xf>
    <xf numFmtId="0" fontId="4" fillId="7" borderId="156" xfId="0" applyFont="1" applyFill="1" applyBorder="1" applyAlignment="1">
      <alignment horizontal="left"/>
    </xf>
    <xf numFmtId="0" fontId="4" fillId="7" borderId="36" xfId="0" applyFont="1" applyFill="1" applyBorder="1" applyAlignment="1">
      <alignment horizontal="left"/>
    </xf>
    <xf numFmtId="0" fontId="4" fillId="7" borderId="167" xfId="0" applyFont="1" applyFill="1" applyBorder="1" applyAlignment="1">
      <alignment horizontal="left" shrinkToFit="1"/>
    </xf>
    <xf numFmtId="0" fontId="4" fillId="7" borderId="97" xfId="0" applyFont="1" applyFill="1" applyBorder="1" applyAlignment="1">
      <alignment horizontal="left" shrinkToFit="1"/>
    </xf>
    <xf numFmtId="0" fontId="4" fillId="7" borderId="32" xfId="0" applyFont="1" applyFill="1" applyBorder="1" applyAlignment="1">
      <alignment horizontal="left" shrinkToFit="1"/>
    </xf>
    <xf numFmtId="0" fontId="4" fillId="7" borderId="167" xfId="0" applyFont="1" applyFill="1" applyBorder="1" applyAlignment="1">
      <alignment horizontal="left"/>
    </xf>
    <xf numFmtId="0" fontId="4" fillId="7" borderId="97" xfId="0" applyFont="1" applyFill="1" applyBorder="1" applyAlignment="1">
      <alignment horizontal="left"/>
    </xf>
    <xf numFmtId="0" fontId="4" fillId="7" borderId="32" xfId="0" applyFont="1" applyFill="1" applyBorder="1" applyAlignment="1">
      <alignment horizontal="left"/>
    </xf>
    <xf numFmtId="0" fontId="4" fillId="0" borderId="160" xfId="0" applyFont="1" applyBorder="1" applyAlignment="1">
      <alignment horizontal="left"/>
    </xf>
    <xf numFmtId="0" fontId="4" fillId="0" borderId="161" xfId="0" applyFont="1" applyBorder="1" applyAlignment="1">
      <alignment horizontal="left"/>
    </xf>
    <xf numFmtId="0" fontId="4" fillId="0" borderId="169" xfId="0" applyFont="1" applyBorder="1" applyAlignment="1">
      <alignment horizontal="left"/>
    </xf>
    <xf numFmtId="0" fontId="4" fillId="2" borderId="170" xfId="0" applyFont="1" applyFill="1" applyBorder="1" applyAlignment="1">
      <alignment horizontal="left"/>
    </xf>
    <xf numFmtId="0" fontId="4" fillId="2" borderId="171" xfId="0" applyFont="1" applyFill="1" applyBorder="1" applyAlignment="1">
      <alignment horizontal="left"/>
    </xf>
    <xf numFmtId="0" fontId="4" fillId="2" borderId="37" xfId="0" applyFont="1" applyFill="1" applyBorder="1" applyAlignment="1">
      <alignment horizontal="left"/>
    </xf>
    <xf numFmtId="0" fontId="4" fillId="2" borderId="96" xfId="0" applyFont="1" applyFill="1" applyBorder="1" applyAlignment="1" applyProtection="1">
      <alignment horizontal="left"/>
      <protection locked="0"/>
    </xf>
    <xf numFmtId="0" fontId="4" fillId="2" borderId="32" xfId="0" applyFont="1" applyFill="1" applyBorder="1" applyAlignment="1" applyProtection="1">
      <alignment horizontal="left"/>
      <protection locked="0"/>
    </xf>
    <xf numFmtId="0" fontId="5" fillId="0" borderId="0" xfId="0" applyFont="1" applyBorder="1" applyAlignment="1">
      <alignment horizontal="right"/>
    </xf>
    <xf numFmtId="0" fontId="4" fillId="0" borderId="167" xfId="0" applyFont="1" applyBorder="1" applyAlignment="1">
      <alignment horizontal="left" shrinkToFit="1"/>
    </xf>
    <xf numFmtId="0" fontId="4" fillId="0" borderId="97" xfId="0" applyFont="1" applyBorder="1" applyAlignment="1">
      <alignment horizontal="left" shrinkToFit="1"/>
    </xf>
    <xf numFmtId="0" fontId="4" fillId="0" borderId="32" xfId="0" applyFont="1" applyBorder="1" applyAlignment="1">
      <alignment horizontal="left" shrinkToFit="1"/>
    </xf>
    <xf numFmtId="0" fontId="4" fillId="4" borderId="160" xfId="0" applyFont="1" applyFill="1" applyBorder="1" applyAlignment="1"/>
    <xf numFmtId="0" fontId="4" fillId="4" borderId="161" xfId="0" applyFont="1" applyFill="1" applyBorder="1" applyAlignment="1"/>
    <xf numFmtId="0" fontId="4" fillId="2" borderId="162" xfId="0" applyFont="1" applyFill="1" applyBorder="1" applyAlignment="1">
      <alignment horizontal="center"/>
    </xf>
    <xf numFmtId="0" fontId="4" fillId="2" borderId="168" xfId="0" applyFont="1" applyFill="1" applyBorder="1" applyAlignment="1">
      <alignment horizontal="center"/>
    </xf>
    <xf numFmtId="0" fontId="5" fillId="2" borderId="164" xfId="0" applyFont="1" applyFill="1" applyBorder="1" applyAlignment="1">
      <alignment vertical="center" textRotation="255"/>
    </xf>
    <xf numFmtId="0" fontId="5" fillId="2" borderId="165" xfId="0" applyFont="1" applyFill="1" applyBorder="1" applyAlignment="1">
      <alignment vertical="center" textRotation="255"/>
    </xf>
    <xf numFmtId="0" fontId="5" fillId="2" borderId="166" xfId="0" applyFont="1" applyFill="1" applyBorder="1" applyAlignment="1">
      <alignment vertical="center" textRotation="255"/>
    </xf>
    <xf numFmtId="0" fontId="11" fillId="0" borderId="160" xfId="0" applyFont="1" applyBorder="1" applyAlignment="1">
      <alignment horizontal="center" vertical="center"/>
    </xf>
    <xf numFmtId="0" fontId="11" fillId="0" borderId="161" xfId="0" applyFont="1" applyBorder="1" applyAlignment="1">
      <alignment horizontal="center" vertical="center"/>
    </xf>
    <xf numFmtId="0" fontId="11" fillId="0" borderId="34" xfId="0" applyFont="1" applyBorder="1" applyAlignment="1">
      <alignment horizontal="center" vertical="center"/>
    </xf>
    <xf numFmtId="0" fontId="4" fillId="6" borderId="160" xfId="0" applyFont="1" applyFill="1" applyBorder="1" applyAlignment="1">
      <alignment horizontal="left"/>
    </xf>
    <xf numFmtId="0" fontId="4" fillId="6" borderId="161" xfId="0" applyFont="1" applyFill="1" applyBorder="1" applyAlignment="1">
      <alignment horizontal="left"/>
    </xf>
    <xf numFmtId="0" fontId="5" fillId="2" borderId="155" xfId="0" applyFont="1" applyFill="1" applyBorder="1" applyAlignment="1">
      <alignment horizontal="center" vertical="center"/>
    </xf>
    <xf numFmtId="0" fontId="5" fillId="2" borderId="156" xfId="0" applyFont="1" applyFill="1" applyBorder="1" applyAlignment="1">
      <alignment horizontal="center" vertical="center"/>
    </xf>
    <xf numFmtId="0" fontId="5" fillId="2" borderId="36" xfId="0" applyFont="1" applyFill="1" applyBorder="1" applyAlignment="1">
      <alignment horizontal="center" vertical="center"/>
    </xf>
    <xf numFmtId="0" fontId="4" fillId="5" borderId="160" xfId="0" applyFont="1" applyFill="1" applyBorder="1" applyAlignment="1">
      <alignment horizontal="center" shrinkToFit="1"/>
    </xf>
    <xf numFmtId="0" fontId="4" fillId="5" borderId="161" xfId="0" applyFont="1" applyFill="1" applyBorder="1" applyAlignment="1">
      <alignment horizontal="center" shrinkToFit="1"/>
    </xf>
    <xf numFmtId="0" fontId="4" fillId="5" borderId="34" xfId="0" applyFont="1" applyFill="1" applyBorder="1" applyAlignment="1">
      <alignment horizontal="center" shrinkToFit="1"/>
    </xf>
    <xf numFmtId="0" fontId="4" fillId="3" borderId="162" xfId="0" applyFont="1" applyFill="1" applyBorder="1" applyAlignment="1">
      <alignment horizontal="center"/>
    </xf>
    <xf numFmtId="0" fontId="4" fillId="3" borderId="163" xfId="0" applyFont="1" applyFill="1" applyBorder="1" applyAlignment="1">
      <alignment horizontal="center"/>
    </xf>
    <xf numFmtId="0" fontId="5" fillId="3" borderId="164" xfId="0" applyFont="1" applyFill="1" applyBorder="1" applyAlignment="1">
      <alignment vertical="center" textRotation="255"/>
    </xf>
    <xf numFmtId="0" fontId="5" fillId="3" borderId="165" xfId="0" applyFont="1" applyFill="1" applyBorder="1" applyAlignment="1">
      <alignment vertical="center" textRotation="255"/>
    </xf>
    <xf numFmtId="0" fontId="5" fillId="3" borderId="166" xfId="0" applyFont="1" applyFill="1" applyBorder="1" applyAlignment="1">
      <alignment vertical="center" textRotation="255"/>
    </xf>
    <xf numFmtId="0" fontId="5" fillId="7" borderId="164" xfId="0" applyFont="1" applyFill="1" applyBorder="1" applyAlignment="1">
      <alignment vertical="center" textRotation="255"/>
    </xf>
    <xf numFmtId="0" fontId="5" fillId="7" borderId="165" xfId="0" applyFont="1" applyFill="1" applyBorder="1" applyAlignment="1">
      <alignment vertical="center" textRotation="255"/>
    </xf>
    <xf numFmtId="0" fontId="5" fillId="7" borderId="166" xfId="0" applyFont="1" applyFill="1" applyBorder="1" applyAlignment="1">
      <alignment vertical="center" textRotation="255"/>
    </xf>
    <xf numFmtId="0" fontId="4" fillId="3" borderId="167" xfId="0" applyFont="1" applyFill="1" applyBorder="1" applyAlignment="1">
      <alignment horizontal="left" shrinkToFit="1"/>
    </xf>
    <xf numFmtId="0" fontId="4" fillId="3" borderId="97" xfId="0" applyFont="1" applyFill="1" applyBorder="1" applyAlignment="1">
      <alignment horizontal="left" shrinkToFit="1"/>
    </xf>
    <xf numFmtId="0" fontId="4" fillId="3" borderId="32" xfId="0" applyFont="1" applyFill="1" applyBorder="1" applyAlignment="1">
      <alignment horizontal="left" shrinkToFit="1"/>
    </xf>
    <xf numFmtId="0" fontId="4" fillId="7" borderId="162" xfId="0" applyFont="1" applyFill="1" applyBorder="1" applyAlignment="1">
      <alignment horizontal="center"/>
    </xf>
    <xf numFmtId="0" fontId="4" fillId="7" borderId="163" xfId="0" applyFont="1" applyFill="1" applyBorder="1" applyAlignment="1">
      <alignment horizontal="center"/>
    </xf>
    <xf numFmtId="0" fontId="4" fillId="3" borderId="97" xfId="0" applyFont="1" applyFill="1" applyBorder="1" applyAlignment="1">
      <alignment horizontal="left"/>
    </xf>
    <xf numFmtId="0" fontId="4" fillId="3" borderId="32" xfId="0" applyFont="1" applyFill="1" applyBorder="1" applyAlignment="1">
      <alignment horizontal="left"/>
    </xf>
    <xf numFmtId="0" fontId="4" fillId="3" borderId="91" xfId="0" applyFont="1" applyFill="1" applyBorder="1" applyAlignment="1">
      <alignment horizontal="left"/>
    </xf>
    <xf numFmtId="0" fontId="4" fillId="3" borderId="92" xfId="0" applyFont="1" applyFill="1" applyBorder="1" applyAlignment="1">
      <alignment horizontal="left"/>
    </xf>
    <xf numFmtId="0" fontId="4" fillId="3" borderId="172" xfId="0" applyFont="1" applyFill="1" applyBorder="1" applyAlignment="1">
      <alignment horizontal="left"/>
    </xf>
    <xf numFmtId="0" fontId="0" fillId="9" borderId="170" xfId="0" applyFill="1" applyBorder="1" applyAlignment="1">
      <alignment horizontal="center" vertical="center"/>
    </xf>
    <xf numFmtId="0" fontId="0" fillId="9" borderId="97" xfId="0" applyFill="1" applyBorder="1" applyAlignment="1">
      <alignment horizontal="center" vertical="center"/>
    </xf>
    <xf numFmtId="0" fontId="0" fillId="9" borderId="136" xfId="0" applyFill="1" applyBorder="1" applyAlignment="1">
      <alignment horizontal="center" vertical="center"/>
    </xf>
    <xf numFmtId="0" fontId="0" fillId="0" borderId="175" xfId="0" applyBorder="1" applyAlignment="1">
      <alignment horizontal="center" vertical="center" textRotation="255"/>
    </xf>
    <xf numFmtId="0" fontId="0" fillId="0" borderId="176" xfId="0" applyBorder="1" applyAlignment="1">
      <alignment horizontal="center" vertical="center" textRotation="255"/>
    </xf>
    <xf numFmtId="0" fontId="8" fillId="0" borderId="0" xfId="0" applyFont="1" applyBorder="1" applyAlignment="1">
      <alignment horizontal="left" vertical="center"/>
    </xf>
    <xf numFmtId="0" fontId="3" fillId="0" borderId="91" xfId="0" applyFont="1" applyBorder="1" applyAlignment="1">
      <alignment horizontal="center" vertical="center"/>
    </xf>
    <xf numFmtId="0" fontId="3" fillId="0" borderId="177" xfId="0" applyFont="1" applyBorder="1" applyAlignment="1">
      <alignment horizontal="center" vertical="center"/>
    </xf>
    <xf numFmtId="0" fontId="3" fillId="0" borderId="178" xfId="0" applyFont="1" applyBorder="1" applyAlignment="1">
      <alignment horizontal="center" vertical="center"/>
    </xf>
    <xf numFmtId="0" fontId="3" fillId="0" borderId="77" xfId="0" applyFont="1" applyBorder="1" applyAlignment="1">
      <alignment horizontal="center" vertical="center"/>
    </xf>
    <xf numFmtId="0" fontId="0" fillId="2" borderId="6" xfId="0" applyFill="1" applyBorder="1" applyAlignment="1">
      <alignment horizontal="center" vertical="center" textRotation="255"/>
    </xf>
    <xf numFmtId="0" fontId="0" fillId="2" borderId="5" xfId="0" applyFill="1" applyBorder="1" applyAlignment="1">
      <alignment horizontal="center" vertical="center" textRotation="255"/>
    </xf>
    <xf numFmtId="0" fontId="0" fillId="2" borderId="51" xfId="0" applyFill="1" applyBorder="1" applyAlignment="1">
      <alignment horizontal="center" vertical="center" textRotation="255"/>
    </xf>
    <xf numFmtId="0" fontId="0" fillId="8" borderId="6" xfId="0" applyFill="1" applyBorder="1" applyAlignment="1">
      <alignment horizontal="center" vertical="center" textRotation="255"/>
    </xf>
    <xf numFmtId="0" fontId="0" fillId="8" borderId="5" xfId="0" applyFill="1" applyBorder="1" applyAlignment="1">
      <alignment horizontal="center" vertical="center" textRotation="255"/>
    </xf>
    <xf numFmtId="0" fontId="0" fillId="8" borderId="51" xfId="0" applyFill="1" applyBorder="1" applyAlignment="1">
      <alignment horizontal="center" vertical="center" textRotation="255"/>
    </xf>
    <xf numFmtId="0" fontId="0" fillId="7" borderId="16" xfId="0" applyFill="1" applyBorder="1" applyAlignment="1">
      <alignment horizontal="center" vertical="center"/>
    </xf>
    <xf numFmtId="0" fontId="0" fillId="7" borderId="42" xfId="0" applyFill="1" applyBorder="1" applyAlignment="1">
      <alignment horizontal="center" vertical="center"/>
    </xf>
    <xf numFmtId="0" fontId="0" fillId="7" borderId="43" xfId="0" applyFill="1" applyBorder="1" applyAlignment="1">
      <alignment horizontal="center" vertical="center"/>
    </xf>
    <xf numFmtId="0" fontId="0" fillId="7" borderId="96" xfId="0" applyFill="1" applyBorder="1" applyAlignment="1">
      <alignment horizontal="center" vertical="center"/>
    </xf>
    <xf numFmtId="0" fontId="0" fillId="7" borderId="136" xfId="0" applyFill="1"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0" fontId="0" fillId="0" borderId="117" xfId="0" applyBorder="1" applyAlignment="1">
      <alignment horizontal="center" vertical="center"/>
    </xf>
    <xf numFmtId="0" fontId="0" fillId="2" borderId="97" xfId="0" applyFill="1" applyBorder="1" applyAlignment="1">
      <alignment horizontal="center" vertical="center"/>
    </xf>
    <xf numFmtId="0" fontId="0" fillId="2" borderId="136" xfId="0" applyFill="1" applyBorder="1" applyAlignment="1">
      <alignment horizontal="center" vertical="center"/>
    </xf>
    <xf numFmtId="0" fontId="0" fillId="0" borderId="44" xfId="0" applyBorder="1" applyAlignment="1">
      <alignment horizontal="center" vertical="center" textRotation="255"/>
    </xf>
    <xf numFmtId="0" fontId="0" fillId="0" borderId="42" xfId="0" applyBorder="1" applyAlignment="1">
      <alignment horizontal="center" vertical="center" textRotation="255"/>
    </xf>
    <xf numFmtId="0" fontId="0" fillId="0" borderId="48" xfId="0" applyBorder="1" applyAlignment="1">
      <alignment horizontal="center" vertical="center" textRotation="255"/>
    </xf>
    <xf numFmtId="0" fontId="0" fillId="0" borderId="173" xfId="0" applyBorder="1" applyAlignment="1">
      <alignment horizontal="left" vertical="center"/>
    </xf>
    <xf numFmtId="0" fontId="0" fillId="0" borderId="83" xfId="0" applyBorder="1" applyAlignment="1">
      <alignment horizontal="left" vertical="center"/>
    </xf>
    <xf numFmtId="0" fontId="0" fillId="8" borderId="168" xfId="0" applyFill="1" applyBorder="1" applyAlignment="1">
      <alignment horizontal="center" vertical="center"/>
    </xf>
    <xf numFmtId="0" fontId="0" fillId="8" borderId="83" xfId="0" applyFill="1" applyBorder="1" applyAlignment="1">
      <alignment horizontal="center" vertical="center"/>
    </xf>
    <xf numFmtId="0" fontId="0" fillId="0" borderId="174" xfId="0" applyBorder="1" applyAlignment="1">
      <alignment horizontal="left" vertical="center"/>
    </xf>
    <xf numFmtId="0" fontId="0" fillId="0" borderId="92" xfId="0" applyBorder="1" applyAlignment="1">
      <alignment horizontal="left" vertical="center"/>
    </xf>
    <xf numFmtId="0" fontId="0" fillId="3" borderId="96" xfId="0" applyFill="1" applyBorder="1" applyAlignment="1">
      <alignment horizontal="center" vertical="center"/>
    </xf>
    <xf numFmtId="0" fontId="0" fillId="3" borderId="136" xfId="0" applyFill="1" applyBorder="1" applyAlignment="1">
      <alignment horizontal="center" vertical="center"/>
    </xf>
    <xf numFmtId="0" fontId="0" fillId="3" borderId="16" xfId="0" applyFill="1" applyBorder="1" applyAlignment="1">
      <alignment horizontal="center" vertical="center"/>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0" fillId="6" borderId="16" xfId="0" applyFill="1" applyBorder="1" applyAlignment="1">
      <alignment horizontal="center" vertical="center" textRotation="255"/>
    </xf>
    <xf numFmtId="0" fontId="0" fillId="6" borderId="42" xfId="0" applyFill="1" applyBorder="1" applyAlignment="1">
      <alignment horizontal="center" vertical="center" textRotation="255"/>
    </xf>
    <xf numFmtId="0" fontId="0" fillId="6" borderId="43" xfId="0" applyFill="1" applyBorder="1" applyAlignment="1">
      <alignment horizontal="center" vertical="center" textRotation="255"/>
    </xf>
    <xf numFmtId="0" fontId="0" fillId="6" borderId="96" xfId="0" applyFill="1" applyBorder="1" applyAlignment="1">
      <alignment horizontal="center" vertical="center"/>
    </xf>
    <xf numFmtId="0" fontId="0" fillId="6" borderId="136" xfId="0" applyFill="1" applyBorder="1" applyAlignment="1">
      <alignment horizontal="center" vertical="center"/>
    </xf>
    <xf numFmtId="0" fontId="15" fillId="0" borderId="3" xfId="0" applyFont="1" applyBorder="1" applyAlignment="1">
      <alignment horizontal="left" vertical="center" shrinkToFit="1"/>
    </xf>
    <xf numFmtId="0" fontId="15" fillId="10" borderId="173" xfId="0" applyFont="1" applyFill="1" applyBorder="1" applyAlignment="1">
      <alignment horizontal="center" vertical="center"/>
    </xf>
    <xf numFmtId="0" fontId="15" fillId="10" borderId="168" xfId="0" applyFont="1" applyFill="1" applyBorder="1" applyAlignment="1">
      <alignment horizontal="center" vertical="center"/>
    </xf>
    <xf numFmtId="0" fontId="15" fillId="10" borderId="83" xfId="0" applyFont="1" applyFill="1" applyBorder="1" applyAlignment="1">
      <alignment horizontal="center" vertical="center"/>
    </xf>
    <xf numFmtId="0" fontId="15" fillId="0" borderId="98" xfId="0" applyFont="1" applyBorder="1" applyAlignment="1">
      <alignment horizontal="left" shrinkToFit="1"/>
    </xf>
    <xf numFmtId="0" fontId="15" fillId="0" borderId="119" xfId="0" applyFont="1" applyBorder="1" applyAlignment="1">
      <alignment horizontal="left" shrinkToFit="1"/>
    </xf>
    <xf numFmtId="0" fontId="0" fillId="10" borderId="181" xfId="0" applyFont="1" applyFill="1" applyBorder="1" applyAlignment="1">
      <alignment horizontal="left" vertical="center"/>
    </xf>
    <xf numFmtId="0" fontId="15" fillId="10" borderId="156" xfId="0" applyFont="1" applyFill="1" applyBorder="1" applyAlignment="1">
      <alignment horizontal="left" vertical="center"/>
    </xf>
    <xf numFmtId="0" fontId="15" fillId="10" borderId="182" xfId="0" applyFont="1" applyFill="1" applyBorder="1" applyAlignment="1">
      <alignment horizontal="left" vertical="center"/>
    </xf>
    <xf numFmtId="0" fontId="15" fillId="0" borderId="105" xfId="0" applyFont="1" applyBorder="1" applyAlignment="1">
      <alignment horizontal="center" vertical="center" wrapText="1"/>
    </xf>
    <xf numFmtId="0" fontId="15" fillId="0" borderId="53" xfId="0" applyFont="1" applyBorder="1" applyAlignment="1">
      <alignment horizontal="center" vertical="center" wrapText="1"/>
    </xf>
    <xf numFmtId="0" fontId="14" fillId="0" borderId="29" xfId="0" applyFont="1" applyBorder="1" applyAlignment="1">
      <alignment horizontal="left" vertical="center"/>
    </xf>
    <xf numFmtId="0" fontId="15" fillId="0" borderId="17" xfId="0" applyFont="1" applyBorder="1" applyAlignment="1">
      <alignment horizontal="center" vertical="center"/>
    </xf>
    <xf numFmtId="0" fontId="15" fillId="0" borderId="171" xfId="0" applyFont="1" applyBorder="1" applyAlignment="1">
      <alignment horizontal="center" vertical="center"/>
    </xf>
    <xf numFmtId="0" fontId="15" fillId="0" borderId="179" xfId="0" applyFont="1" applyBorder="1" applyAlignment="1">
      <alignment horizontal="center" vertical="center"/>
    </xf>
    <xf numFmtId="0" fontId="15" fillId="0" borderId="29" xfId="0" applyFont="1" applyBorder="1" applyAlignment="1">
      <alignment horizontal="center" vertical="center"/>
    </xf>
    <xf numFmtId="0" fontId="0" fillId="0" borderId="114" xfId="0" applyFont="1" applyBorder="1" applyAlignment="1">
      <alignment horizontal="left" shrinkToFit="1"/>
    </xf>
    <xf numFmtId="0" fontId="15" fillId="0" borderId="158" xfId="0" applyFont="1" applyBorder="1" applyAlignment="1">
      <alignment horizontal="left" shrinkToFit="1"/>
    </xf>
    <xf numFmtId="0" fontId="15" fillId="0" borderId="6" xfId="0" applyFont="1" applyBorder="1" applyAlignment="1">
      <alignment horizontal="center" vertical="center" textRotation="255"/>
    </xf>
    <xf numFmtId="0" fontId="15" fillId="0" borderId="51" xfId="0" applyFont="1" applyBorder="1" applyAlignment="1">
      <alignment horizontal="center" vertical="center" textRotation="255"/>
    </xf>
    <xf numFmtId="0" fontId="15" fillId="0" borderId="6" xfId="0" applyFont="1" applyBorder="1" applyAlignment="1">
      <alignment horizontal="center" vertical="center"/>
    </xf>
    <xf numFmtId="0" fontId="15" fillId="7" borderId="6" xfId="0" applyFont="1" applyFill="1" applyBorder="1" applyAlignment="1">
      <alignment horizontal="center" vertical="center" textRotation="255"/>
    </xf>
    <xf numFmtId="0" fontId="15" fillId="7" borderId="5" xfId="0" applyFont="1" applyFill="1" applyBorder="1" applyAlignment="1">
      <alignment horizontal="center" vertical="center" textRotation="255"/>
    </xf>
    <xf numFmtId="0" fontId="15" fillId="0" borderId="100" xfId="0" applyFont="1" applyBorder="1" applyAlignment="1">
      <alignment horizontal="left" shrinkToFit="1"/>
    </xf>
    <xf numFmtId="0" fontId="15" fillId="0" borderId="144" xfId="0" applyFont="1" applyBorder="1" applyAlignment="1">
      <alignment horizontal="left" shrinkToFit="1"/>
    </xf>
    <xf numFmtId="0" fontId="0" fillId="0" borderId="98" xfId="0" applyFont="1" applyBorder="1" applyAlignment="1">
      <alignment horizontal="left" shrinkToFit="1"/>
    </xf>
    <xf numFmtId="0" fontId="0" fillId="0" borderId="119" xfId="0" applyFont="1" applyBorder="1" applyAlignment="1">
      <alignment horizontal="left" shrinkToFit="1"/>
    </xf>
    <xf numFmtId="0" fontId="15" fillId="0" borderId="2" xfId="0" applyFont="1" applyBorder="1" applyAlignment="1">
      <alignment horizontal="left" vertical="center" shrinkToFit="1"/>
    </xf>
    <xf numFmtId="0" fontId="15" fillId="3" borderId="1" xfId="0" applyFont="1" applyFill="1" applyBorder="1" applyAlignment="1">
      <alignment horizontal="center" vertical="center"/>
    </xf>
    <xf numFmtId="0" fontId="15" fillId="10" borderId="6" xfId="0" applyFont="1" applyFill="1" applyBorder="1" applyAlignment="1">
      <alignment horizontal="center" vertical="center" textRotation="255"/>
    </xf>
    <xf numFmtId="0" fontId="15" fillId="10" borderId="5" xfId="0" applyFont="1" applyFill="1" applyBorder="1" applyAlignment="1">
      <alignment horizontal="center" vertical="center" textRotation="255"/>
    </xf>
    <xf numFmtId="0" fontId="15" fillId="10" borderId="51" xfId="0" applyFont="1" applyFill="1" applyBorder="1" applyAlignment="1">
      <alignment horizontal="center" vertical="center" textRotation="255"/>
    </xf>
    <xf numFmtId="0" fontId="15" fillId="8" borderId="6" xfId="0" applyFont="1" applyFill="1" applyBorder="1" applyAlignment="1">
      <alignment horizontal="center" vertical="center"/>
    </xf>
    <xf numFmtId="0" fontId="15" fillId="3" borderId="6" xfId="0" applyFont="1" applyFill="1" applyBorder="1" applyAlignment="1">
      <alignment horizontal="center" vertical="center" textRotation="255"/>
    </xf>
    <xf numFmtId="0" fontId="15" fillId="3" borderId="5" xfId="0" applyFont="1" applyFill="1" applyBorder="1" applyAlignment="1">
      <alignment horizontal="center" vertical="center" textRotation="255"/>
    </xf>
    <xf numFmtId="0" fontId="15" fillId="3" borderId="51" xfId="0" applyFont="1" applyFill="1" applyBorder="1" applyAlignment="1">
      <alignment horizontal="center" vertical="center" textRotation="255"/>
    </xf>
    <xf numFmtId="0" fontId="15" fillId="10" borderId="181" xfId="0" applyFont="1" applyFill="1" applyBorder="1" applyAlignment="1">
      <alignment horizontal="left" vertical="center"/>
    </xf>
    <xf numFmtId="0" fontId="15" fillId="10" borderId="44" xfId="0" applyFont="1" applyFill="1" applyBorder="1" applyAlignment="1">
      <alignment horizontal="center" vertical="center" textRotation="255"/>
    </xf>
    <xf numFmtId="0" fontId="15" fillId="10" borderId="42" xfId="0" applyFont="1" applyFill="1" applyBorder="1" applyAlignment="1">
      <alignment horizontal="center" vertical="center" textRotation="255"/>
    </xf>
    <xf numFmtId="0" fontId="15" fillId="10" borderId="48" xfId="0" applyFont="1" applyFill="1" applyBorder="1" applyAlignment="1">
      <alignment horizontal="center" vertical="center" textRotation="255"/>
    </xf>
    <xf numFmtId="0" fontId="15" fillId="0" borderId="25" xfId="0" applyFont="1" applyBorder="1" applyAlignment="1">
      <alignment horizontal="left" vertical="center" textRotation="255"/>
    </xf>
    <xf numFmtId="0" fontId="15" fillId="10" borderId="1" xfId="0" applyFont="1" applyFill="1" applyBorder="1" applyAlignment="1">
      <alignment horizontal="center" vertical="center"/>
    </xf>
    <xf numFmtId="0" fontId="0" fillId="0" borderId="180" xfId="0" applyFont="1" applyBorder="1" applyAlignment="1">
      <alignment horizontal="left" shrinkToFit="1"/>
    </xf>
    <xf numFmtId="0" fontId="15" fillId="7" borderId="1" xfId="0" applyFont="1" applyFill="1" applyBorder="1" applyAlignment="1">
      <alignment horizontal="center" vertical="center"/>
    </xf>
    <xf numFmtId="0" fontId="15" fillId="0" borderId="96" xfId="0" applyFont="1" applyBorder="1" applyAlignment="1">
      <alignment horizontal="center" vertical="center"/>
    </xf>
    <xf numFmtId="0" fontId="15" fillId="0" borderId="97" xfId="0" applyFont="1" applyBorder="1" applyAlignment="1">
      <alignment horizontal="center" vertical="center"/>
    </xf>
    <xf numFmtId="0" fontId="15" fillId="0" borderId="136" xfId="0" applyFont="1" applyBorder="1" applyAlignment="1">
      <alignment horizontal="center" vertical="center"/>
    </xf>
    <xf numFmtId="0" fontId="15" fillId="0" borderId="105" xfId="0" applyFont="1" applyBorder="1" applyAlignment="1">
      <alignment horizontal="center" vertical="center" shrinkToFit="1"/>
    </xf>
    <xf numFmtId="0" fontId="15" fillId="0" borderId="53" xfId="0" applyFont="1" applyBorder="1" applyAlignment="1">
      <alignment horizontal="center" vertical="center" shrinkToFit="1"/>
    </xf>
    <xf numFmtId="0" fontId="15" fillId="0" borderId="0" xfId="0" applyFont="1" applyAlignment="1">
      <alignment horizontal="center" vertical="center"/>
    </xf>
    <xf numFmtId="0" fontId="0" fillId="0" borderId="158" xfId="0" applyFont="1" applyBorder="1" applyAlignment="1">
      <alignment horizontal="left" shrinkToFit="1"/>
    </xf>
    <xf numFmtId="0" fontId="15" fillId="8" borderId="1" xfId="0" applyFont="1" applyFill="1" applyBorder="1" applyAlignment="1">
      <alignment horizontal="center" vertical="center"/>
    </xf>
    <xf numFmtId="0" fontId="15" fillId="0" borderId="6" xfId="0" applyFont="1" applyBorder="1" applyAlignment="1">
      <alignment horizontal="center" vertical="center" wrapText="1"/>
    </xf>
    <xf numFmtId="0" fontId="15" fillId="0" borderId="51" xfId="0" applyFont="1" applyBorder="1" applyAlignment="1">
      <alignment horizontal="center" vertical="center" wrapText="1"/>
    </xf>
    <xf numFmtId="0" fontId="0" fillId="0" borderId="6" xfId="0" applyBorder="1" applyAlignment="1">
      <alignment horizontal="right" vertical="center"/>
    </xf>
    <xf numFmtId="0" fontId="0" fillId="0" borderId="183" xfId="0" applyBorder="1" applyAlignment="1">
      <alignment horizontal="right" vertical="center"/>
    </xf>
    <xf numFmtId="0" fontId="0" fillId="0" borderId="28" xfId="0" applyBorder="1" applyAlignment="1">
      <alignment horizontal="right" vertical="center"/>
    </xf>
    <xf numFmtId="0" fontId="0" fillId="0" borderId="54" xfId="0" applyBorder="1" applyAlignment="1">
      <alignment horizontal="right" vertical="center"/>
    </xf>
    <xf numFmtId="0" fontId="0" fillId="0" borderId="202" xfId="0" applyBorder="1" applyAlignment="1">
      <alignment horizontal="right" vertical="center"/>
    </xf>
    <xf numFmtId="0" fontId="5" fillId="0" borderId="29" xfId="0" applyFont="1" applyBorder="1" applyAlignment="1">
      <alignment horizontal="center"/>
    </xf>
    <xf numFmtId="0" fontId="0" fillId="0" borderId="117" xfId="0" applyBorder="1" applyAlignment="1">
      <alignment horizontal="right" vertical="center"/>
    </xf>
    <xf numFmtId="0" fontId="0" fillId="0" borderId="11" xfId="0" applyBorder="1" applyAlignment="1">
      <alignment horizontal="right" vertical="center"/>
    </xf>
    <xf numFmtId="0" fontId="0" fillId="0" borderId="51" xfId="0" applyBorder="1" applyAlignment="1">
      <alignment horizontal="right" vertical="center"/>
    </xf>
    <xf numFmtId="38" fontId="0" fillId="0" borderId="6" xfId="2" applyFont="1" applyBorder="1" applyAlignment="1">
      <alignment horizontal="right" vertical="center"/>
    </xf>
    <xf numFmtId="38" fontId="0" fillId="0" borderId="51" xfId="2" applyFont="1" applyBorder="1" applyAlignment="1">
      <alignment horizontal="right" vertical="center"/>
    </xf>
    <xf numFmtId="38" fontId="0" fillId="0" borderId="183" xfId="2" applyFont="1" applyBorder="1" applyAlignment="1">
      <alignment horizontal="right" vertical="center"/>
    </xf>
    <xf numFmtId="38" fontId="0" fillId="0" borderId="11" xfId="2" applyFont="1" applyBorder="1" applyAlignment="1">
      <alignment horizontal="right" vertical="center"/>
    </xf>
    <xf numFmtId="0" fontId="0" fillId="0" borderId="196" xfId="0" applyBorder="1" applyAlignment="1">
      <alignment horizontal="center" vertical="center"/>
    </xf>
    <xf numFmtId="0" fontId="0" fillId="0" borderId="197" xfId="0" applyBorder="1" applyAlignment="1">
      <alignment horizontal="center" vertical="center"/>
    </xf>
    <xf numFmtId="0" fontId="0" fillId="0" borderId="198" xfId="0" applyBorder="1" applyAlignment="1">
      <alignment horizontal="center" vertical="center"/>
    </xf>
    <xf numFmtId="0" fontId="0" fillId="0" borderId="199" xfId="0" applyBorder="1" applyAlignment="1">
      <alignment horizontal="center" vertical="center"/>
    </xf>
    <xf numFmtId="0" fontId="0" fillId="0" borderId="200" xfId="0" applyBorder="1" applyAlignment="1">
      <alignment horizontal="center" vertical="center"/>
    </xf>
    <xf numFmtId="0" fontId="0" fillId="0" borderId="201" xfId="0" applyBorder="1" applyAlignment="1">
      <alignment horizontal="center" vertical="center"/>
    </xf>
    <xf numFmtId="0" fontId="0" fillId="0" borderId="11" xfId="0" applyBorder="1" applyAlignment="1">
      <alignment horizontal="left" vertical="center"/>
    </xf>
    <xf numFmtId="0" fontId="0" fillId="0" borderId="51" xfId="0" applyBorder="1" applyAlignment="1">
      <alignment horizontal="left" vertical="center"/>
    </xf>
    <xf numFmtId="0" fontId="0" fillId="0" borderId="6" xfId="0" applyBorder="1" applyAlignment="1">
      <alignment horizontal="left" vertical="center"/>
    </xf>
    <xf numFmtId="38" fontId="1" fillId="0" borderId="6" xfId="2" applyFont="1" applyBorder="1" applyAlignment="1">
      <alignment horizontal="right" vertical="center"/>
    </xf>
    <xf numFmtId="38" fontId="1" fillId="0" borderId="51" xfId="2" applyFont="1" applyBorder="1" applyAlignment="1">
      <alignment horizontal="right" vertical="center"/>
    </xf>
    <xf numFmtId="0" fontId="20" fillId="0" borderId="6" xfId="0" applyFont="1" applyBorder="1" applyAlignment="1">
      <alignment horizontal="left" vertical="center"/>
    </xf>
    <xf numFmtId="0" fontId="20" fillId="0" borderId="51" xfId="0" applyFont="1" applyBorder="1" applyAlignment="1">
      <alignment horizontal="left" vertical="center"/>
    </xf>
    <xf numFmtId="0" fontId="0" fillId="0" borderId="183" xfId="0" applyBorder="1" applyAlignment="1">
      <alignment horizontal="left" vertical="center"/>
    </xf>
    <xf numFmtId="0" fontId="20" fillId="0" borderId="6" xfId="0" applyFont="1" applyBorder="1" applyAlignment="1">
      <alignment horizontal="right" vertical="center"/>
    </xf>
    <xf numFmtId="0" fontId="20" fillId="0" borderId="51" xfId="0" applyFont="1" applyBorder="1" applyAlignment="1">
      <alignment horizontal="right" vertical="center"/>
    </xf>
    <xf numFmtId="38" fontId="20" fillId="0" borderId="6" xfId="2" applyFont="1" applyBorder="1" applyAlignment="1">
      <alignment horizontal="right" vertical="center"/>
    </xf>
    <xf numFmtId="38" fontId="20" fillId="0" borderId="51" xfId="2" applyFont="1" applyBorder="1" applyAlignment="1">
      <alignment horizontal="right" vertical="center"/>
    </xf>
    <xf numFmtId="0" fontId="6" fillId="2" borderId="174" xfId="0" applyFont="1" applyFill="1" applyBorder="1" applyAlignment="1">
      <alignment horizontal="center" vertical="center" wrapText="1"/>
    </xf>
    <xf numFmtId="0" fontId="6" fillId="2" borderId="92" xfId="0" applyFont="1" applyFill="1" applyBorder="1" applyAlignment="1">
      <alignment horizontal="center" vertical="center" wrapText="1"/>
    </xf>
    <xf numFmtId="0" fontId="6" fillId="2" borderId="177" xfId="0" applyFont="1" applyFill="1" applyBorder="1" applyAlignment="1">
      <alignment horizontal="center" vertical="center" wrapText="1"/>
    </xf>
    <xf numFmtId="0" fontId="6" fillId="2" borderId="179"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77" xfId="0" applyFont="1" applyFill="1" applyBorder="1" applyAlignment="1">
      <alignment horizontal="center" vertical="center" wrapText="1"/>
    </xf>
    <xf numFmtId="0" fontId="6" fillId="7" borderId="11" xfId="0" applyFont="1" applyFill="1" applyBorder="1" applyAlignment="1">
      <alignment horizontal="center" vertical="center" textRotation="255" wrapText="1"/>
    </xf>
    <xf numFmtId="0" fontId="6" fillId="7" borderId="5" xfId="0" applyFont="1" applyFill="1" applyBorder="1" applyAlignment="1">
      <alignment horizontal="center" vertical="center" textRotation="255" wrapText="1"/>
    </xf>
    <xf numFmtId="0" fontId="6" fillId="7" borderId="55" xfId="0" applyFont="1" applyFill="1" applyBorder="1" applyAlignment="1">
      <alignment horizontal="center" vertical="center" textRotation="255" wrapText="1"/>
    </xf>
    <xf numFmtId="0" fontId="6" fillId="3" borderId="11" xfId="0" applyFont="1" applyFill="1" applyBorder="1" applyAlignment="1">
      <alignment horizontal="center" vertical="center" textRotation="255" wrapText="1"/>
    </xf>
    <xf numFmtId="0" fontId="6" fillId="3" borderId="5" xfId="0" applyFont="1" applyFill="1" applyBorder="1" applyAlignment="1">
      <alignment horizontal="center" vertical="center" textRotation="255" wrapText="1"/>
    </xf>
    <xf numFmtId="0" fontId="6" fillId="3" borderId="55" xfId="0" applyFont="1" applyFill="1" applyBorder="1" applyAlignment="1">
      <alignment horizontal="center" vertical="center" textRotation="255" wrapText="1"/>
    </xf>
    <xf numFmtId="0" fontId="6" fillId="3" borderId="184" xfId="0" applyFont="1" applyFill="1" applyBorder="1" applyAlignment="1">
      <alignment horizontal="center" vertical="center"/>
    </xf>
    <xf numFmtId="0" fontId="6" fillId="3" borderId="80" xfId="0" applyFont="1" applyFill="1" applyBorder="1" applyAlignment="1">
      <alignment horizontal="center" vertical="center"/>
    </xf>
    <xf numFmtId="0" fontId="6" fillId="3" borderId="88" xfId="0" applyFont="1" applyFill="1" applyBorder="1" applyAlignment="1">
      <alignment horizontal="center" vertical="center"/>
    </xf>
    <xf numFmtId="0" fontId="6" fillId="3" borderId="84" xfId="0" applyFont="1" applyFill="1" applyBorder="1" applyAlignment="1">
      <alignment horizontal="center" vertical="center"/>
    </xf>
    <xf numFmtId="0" fontId="6" fillId="3" borderId="185" xfId="0" applyFont="1" applyFill="1" applyBorder="1" applyAlignment="1">
      <alignment horizontal="center" vertical="center"/>
    </xf>
    <xf numFmtId="0" fontId="6" fillId="3" borderId="186" xfId="0" applyFont="1" applyFill="1" applyBorder="1" applyAlignment="1">
      <alignment horizontal="center" vertical="center"/>
    </xf>
    <xf numFmtId="0" fontId="6" fillId="7" borderId="184" xfId="0" applyFont="1" applyFill="1" applyBorder="1" applyAlignment="1">
      <alignment horizontal="center" vertical="center" wrapText="1"/>
    </xf>
    <xf numFmtId="0" fontId="6" fillId="7" borderId="80" xfId="0" applyFont="1" applyFill="1" applyBorder="1" applyAlignment="1">
      <alignment horizontal="center" vertical="center" wrapText="1"/>
    </xf>
    <xf numFmtId="0" fontId="6" fillId="7" borderId="185" xfId="0" applyFont="1" applyFill="1" applyBorder="1" applyAlignment="1">
      <alignment horizontal="center" vertical="center" wrapText="1"/>
    </xf>
    <xf numFmtId="0" fontId="6" fillId="7" borderId="186" xfId="0" applyFont="1" applyFill="1" applyBorder="1" applyAlignment="1">
      <alignment horizontal="center" vertical="center" wrapText="1"/>
    </xf>
    <xf numFmtId="0" fontId="0" fillId="3" borderId="145" xfId="0" applyFill="1" applyBorder="1" applyAlignment="1">
      <alignment horizontal="left" vertical="center"/>
    </xf>
    <xf numFmtId="0" fontId="0" fillId="3" borderId="100" xfId="0" applyFill="1" applyBorder="1" applyAlignment="1">
      <alignment horizontal="left" vertical="center"/>
    </xf>
    <xf numFmtId="0" fontId="0" fillId="6" borderId="2" xfId="0" applyFill="1" applyBorder="1" applyAlignment="1">
      <alignment horizontal="left" vertical="center"/>
    </xf>
    <xf numFmtId="0" fontId="0" fillId="6" borderId="114" xfId="0" applyFill="1" applyBorder="1" applyAlignment="1">
      <alignment horizontal="left" vertical="center"/>
    </xf>
    <xf numFmtId="0" fontId="0" fillId="6" borderId="3" xfId="0" applyFill="1" applyBorder="1" applyAlignment="1">
      <alignment horizontal="left" vertical="center"/>
    </xf>
    <xf numFmtId="0" fontId="0" fillId="6" borderId="98" xfId="0" applyFill="1" applyBorder="1" applyAlignment="1">
      <alignment horizontal="left" vertical="center"/>
    </xf>
    <xf numFmtId="0" fontId="9" fillId="0" borderId="160" xfId="0" applyFont="1" applyBorder="1" applyAlignment="1">
      <alignment horizontal="center" vertical="center"/>
    </xf>
    <xf numFmtId="0" fontId="9" fillId="0" borderId="161" xfId="0" applyFont="1" applyBorder="1" applyAlignment="1">
      <alignment horizontal="center" vertical="center"/>
    </xf>
    <xf numFmtId="0" fontId="6" fillId="0" borderId="207" xfId="0" applyFont="1" applyBorder="1" applyAlignment="1">
      <alignment horizontal="center" vertical="center"/>
    </xf>
    <xf numFmtId="0" fontId="6" fillId="0" borderId="34" xfId="0" applyFont="1" applyBorder="1" applyAlignment="1">
      <alignment horizontal="center" vertical="center"/>
    </xf>
    <xf numFmtId="0" fontId="0" fillId="0" borderId="155" xfId="0" applyBorder="1" applyAlignment="1">
      <alignment horizontal="center" vertical="center"/>
    </xf>
    <xf numFmtId="0" fontId="0" fillId="0" borderId="156" xfId="0" applyBorder="1" applyAlignment="1">
      <alignment horizontal="center" vertical="center"/>
    </xf>
    <xf numFmtId="0" fontId="0" fillId="0" borderId="182" xfId="0" applyBorder="1" applyAlignment="1">
      <alignment horizontal="center" vertical="center"/>
    </xf>
    <xf numFmtId="0" fontId="0" fillId="2" borderId="203" xfId="0" applyFill="1" applyBorder="1" applyAlignment="1">
      <alignment horizontal="center" vertical="center" textRotation="255"/>
    </xf>
    <xf numFmtId="0" fontId="0" fillId="2" borderId="16" xfId="0" applyFill="1" applyBorder="1" applyAlignment="1">
      <alignment horizontal="center" vertical="center" textRotation="255"/>
    </xf>
    <xf numFmtId="0" fontId="0" fillId="2" borderId="114" xfId="0" applyFill="1" applyBorder="1" applyAlignment="1">
      <alignment horizontal="left" vertical="center"/>
    </xf>
    <xf numFmtId="0" fontId="0" fillId="2" borderId="158" xfId="0" applyFill="1" applyBorder="1" applyAlignment="1">
      <alignment horizontal="left" vertical="center"/>
    </xf>
    <xf numFmtId="0" fontId="0" fillId="2" borderId="98" xfId="0" applyFill="1" applyBorder="1" applyAlignment="1">
      <alignment horizontal="left" vertical="center"/>
    </xf>
    <xf numFmtId="0" fontId="0" fillId="2" borderId="119" xfId="0" applyFill="1" applyBorder="1" applyAlignment="1">
      <alignment horizontal="left" vertical="center"/>
    </xf>
    <xf numFmtId="0" fontId="0" fillId="3" borderId="13" xfId="0" applyFill="1" applyBorder="1" applyAlignment="1">
      <alignment horizontal="left" vertical="center"/>
    </xf>
    <xf numFmtId="0" fontId="0" fillId="3" borderId="98" xfId="0" applyFill="1" applyBorder="1" applyAlignment="1">
      <alignment horizontal="left" vertical="center"/>
    </xf>
    <xf numFmtId="0" fontId="0" fillId="6" borderId="99" xfId="0" applyFill="1" applyBorder="1" applyAlignment="1">
      <alignment horizontal="left" vertical="center"/>
    </xf>
    <xf numFmtId="0" fontId="0" fillId="6" borderId="119" xfId="0" applyFill="1" applyBorder="1" applyAlignment="1">
      <alignment horizontal="left" vertical="center"/>
    </xf>
    <xf numFmtId="0" fontId="0" fillId="3" borderId="204" xfId="0" applyFill="1" applyBorder="1" applyAlignment="1">
      <alignment horizontal="center" vertical="center"/>
    </xf>
    <xf numFmtId="0" fontId="0" fillId="3" borderId="205" xfId="0" applyFill="1" applyBorder="1" applyAlignment="1">
      <alignment horizontal="center" vertical="center"/>
    </xf>
    <xf numFmtId="0" fontId="0" fillId="2" borderId="99" xfId="0" applyFill="1" applyBorder="1" applyAlignment="1">
      <alignment horizontal="left" vertical="center"/>
    </xf>
    <xf numFmtId="0" fontId="0" fillId="2" borderId="142" xfId="0" applyFill="1" applyBorder="1" applyAlignment="1">
      <alignment horizontal="left" vertical="center"/>
    </xf>
    <xf numFmtId="0" fontId="0" fillId="2" borderId="17" xfId="0" applyFill="1" applyBorder="1" applyAlignment="1">
      <alignment horizontal="left" vertical="center"/>
    </xf>
    <xf numFmtId="0" fontId="0" fillId="2" borderId="171" xfId="0" applyFill="1" applyBorder="1" applyAlignment="1">
      <alignment horizontal="left" vertical="center"/>
    </xf>
    <xf numFmtId="0" fontId="0" fillId="5" borderId="50" xfId="0" applyFill="1" applyBorder="1" applyAlignment="1">
      <alignment horizontal="left" vertical="center"/>
    </xf>
    <xf numFmtId="0" fontId="0" fillId="5" borderId="22" xfId="0" applyFill="1" applyBorder="1" applyAlignment="1">
      <alignment horizontal="left" vertical="center"/>
    </xf>
    <xf numFmtId="0" fontId="0" fillId="3" borderId="206" xfId="0" applyFill="1" applyBorder="1" applyAlignment="1">
      <alignment horizontal="center" vertical="center"/>
    </xf>
    <xf numFmtId="0" fontId="0" fillId="6" borderId="6" xfId="0" applyFill="1" applyBorder="1" applyAlignment="1">
      <alignment horizontal="center" vertical="center"/>
    </xf>
    <xf numFmtId="0" fontId="0" fillId="4" borderId="203" xfId="0" applyFill="1" applyBorder="1" applyAlignment="1">
      <alignment horizontal="left" vertical="center"/>
    </xf>
    <xf numFmtId="0" fontId="0" fillId="4" borderId="1" xfId="0" applyFill="1" applyBorder="1" applyAlignment="1">
      <alignment horizontal="left" vertical="center"/>
    </xf>
    <xf numFmtId="0" fontId="6" fillId="0" borderId="207" xfId="0" applyFont="1" applyBorder="1" applyAlignment="1">
      <alignment vertical="center"/>
    </xf>
    <xf numFmtId="0" fontId="6" fillId="0" borderId="34" xfId="0" applyFont="1" applyBorder="1" applyAlignment="1">
      <alignment vertical="center"/>
    </xf>
    <xf numFmtId="0" fontId="6" fillId="11" borderId="207" xfId="0" applyFont="1" applyFill="1" applyBorder="1" applyAlignment="1">
      <alignment horizontal="center" vertical="center"/>
    </xf>
    <xf numFmtId="0" fontId="6" fillId="11" borderId="34" xfId="0" applyFont="1" applyFill="1" applyBorder="1" applyAlignment="1">
      <alignment horizontal="center" vertical="center"/>
    </xf>
    <xf numFmtId="0" fontId="9" fillId="0" borderId="207" xfId="0" applyFont="1" applyBorder="1" applyAlignment="1">
      <alignment horizontal="center" vertical="center"/>
    </xf>
    <xf numFmtId="0" fontId="9" fillId="0" borderId="34" xfId="0" applyFont="1" applyBorder="1" applyAlignment="1">
      <alignment horizontal="center" vertical="center"/>
    </xf>
    <xf numFmtId="0" fontId="0" fillId="7" borderId="203" xfId="0" applyFill="1" applyBorder="1" applyAlignment="1">
      <alignment horizontal="center" vertical="center" textRotation="255"/>
    </xf>
    <xf numFmtId="0" fontId="0" fillId="7" borderId="16" xfId="0" applyFill="1" applyBorder="1" applyAlignment="1">
      <alignment horizontal="center" vertical="center" textRotation="255"/>
    </xf>
    <xf numFmtId="38" fontId="0" fillId="0" borderId="28" xfId="2" applyFont="1" applyBorder="1" applyAlignment="1">
      <alignment horizontal="center"/>
    </xf>
    <xf numFmtId="38" fontId="0" fillId="0" borderId="19" xfId="2" applyFont="1" applyBorder="1" applyAlignment="1">
      <alignment horizontal="center"/>
    </xf>
    <xf numFmtId="38" fontId="0" fillId="0" borderId="54" xfId="2" applyFont="1" applyBorder="1" applyAlignment="1">
      <alignment horizontal="center"/>
    </xf>
    <xf numFmtId="0" fontId="0" fillId="7" borderId="17" xfId="0" applyFill="1" applyBorder="1" applyAlignment="1">
      <alignment horizontal="left" vertical="center"/>
    </xf>
    <xf numFmtId="0" fontId="0" fillId="7" borderId="171" xfId="0" applyFill="1" applyBorder="1" applyAlignment="1">
      <alignment horizontal="left" vertical="center"/>
    </xf>
    <xf numFmtId="0" fontId="0" fillId="0" borderId="28" xfId="0" applyBorder="1" applyAlignment="1">
      <alignment horizontal="center"/>
    </xf>
    <xf numFmtId="0" fontId="0" fillId="0" borderId="19" xfId="0" applyBorder="1" applyAlignment="1">
      <alignment horizontal="center"/>
    </xf>
    <xf numFmtId="0" fontId="0" fillId="0" borderId="54" xfId="0" applyBorder="1" applyAlignment="1">
      <alignment horizontal="center"/>
    </xf>
    <xf numFmtId="0" fontId="0" fillId="2" borderId="1" xfId="0" applyFill="1" applyBorder="1" applyAlignment="1">
      <alignment horizontal="center" vertical="center"/>
    </xf>
    <xf numFmtId="0" fontId="0" fillId="2" borderId="42" xfId="0" applyFill="1" applyBorder="1" applyAlignment="1">
      <alignment horizontal="center" vertical="center" textRotation="255"/>
    </xf>
    <xf numFmtId="0" fontId="0" fillId="2" borderId="43" xfId="0" applyFill="1" applyBorder="1" applyAlignment="1">
      <alignment horizontal="center" vertical="center" textRotation="255"/>
    </xf>
    <xf numFmtId="0" fontId="0" fillId="2" borderId="99" xfId="0" applyFill="1" applyBorder="1" applyAlignment="1">
      <alignment horizontal="center" vertical="center"/>
    </xf>
    <xf numFmtId="0" fontId="0" fillId="2" borderId="142" xfId="0" applyFill="1" applyBorder="1" applyAlignment="1">
      <alignment horizontal="center" vertical="center"/>
    </xf>
    <xf numFmtId="0" fontId="0" fillId="2" borderId="14" xfId="0" applyFill="1" applyBorder="1" applyAlignment="1">
      <alignment horizontal="center" vertical="center"/>
    </xf>
    <xf numFmtId="0" fontId="0" fillId="2" borderId="114" xfId="0" applyFill="1" applyBorder="1" applyAlignment="1">
      <alignment horizontal="center" vertical="center"/>
    </xf>
    <xf numFmtId="0" fontId="0" fillId="2" borderId="158" xfId="0" applyFill="1" applyBorder="1" applyAlignment="1">
      <alignment horizontal="center" vertical="center"/>
    </xf>
    <xf numFmtId="0" fontId="0" fillId="2" borderId="12" xfId="0" applyFill="1" applyBorder="1" applyAlignment="1">
      <alignment horizontal="center" vertical="center"/>
    </xf>
    <xf numFmtId="0" fontId="0" fillId="2" borderId="3" xfId="0" applyFill="1" applyBorder="1" applyAlignment="1">
      <alignment horizontal="center" vertical="center"/>
    </xf>
    <xf numFmtId="0" fontId="0" fillId="6" borderId="204" xfId="0" applyFill="1" applyBorder="1" applyAlignment="1">
      <alignment horizontal="center" vertical="center"/>
    </xf>
    <xf numFmtId="0" fontId="0" fillId="6" borderId="205" xfId="0" applyFill="1" applyBorder="1" applyAlignment="1">
      <alignment horizontal="center" vertical="center"/>
    </xf>
    <xf numFmtId="0" fontId="0" fillId="6" borderId="206" xfId="0" applyFill="1" applyBorder="1" applyAlignment="1">
      <alignment horizontal="center" vertical="center"/>
    </xf>
    <xf numFmtId="0" fontId="0" fillId="3" borderId="89" xfId="0" applyFill="1" applyBorder="1" applyAlignment="1">
      <alignment horizontal="left" vertical="center"/>
    </xf>
    <xf numFmtId="0" fontId="0" fillId="3" borderId="3" xfId="0" applyFill="1" applyBorder="1" applyAlignment="1">
      <alignment horizontal="left" vertical="center"/>
    </xf>
    <xf numFmtId="0" fontId="0" fillId="3" borderId="90" xfId="0" applyFill="1" applyBorder="1" applyAlignment="1">
      <alignment horizontal="left" vertical="center"/>
    </xf>
    <xf numFmtId="0" fontId="0" fillId="3" borderId="25" xfId="0" applyFill="1" applyBorder="1" applyAlignment="1">
      <alignment horizontal="left" vertical="center"/>
    </xf>
    <xf numFmtId="0" fontId="0" fillId="0" borderId="91" xfId="0" applyBorder="1" applyAlignment="1">
      <alignment horizontal="center" vertical="center"/>
    </xf>
    <xf numFmtId="0" fontId="0" fillId="0" borderId="92" xfId="0" applyBorder="1" applyAlignment="1">
      <alignment horizontal="center" vertical="center"/>
    </xf>
    <xf numFmtId="0" fontId="0" fillId="0" borderId="177" xfId="0" applyBorder="1" applyAlignment="1">
      <alignment horizontal="center" vertical="center"/>
    </xf>
    <xf numFmtId="0" fontId="0" fillId="6" borderId="4" xfId="0" applyFill="1" applyBorder="1" applyAlignment="1">
      <alignment horizontal="left" vertical="center"/>
    </xf>
    <xf numFmtId="0" fontId="0" fillId="6" borderId="208" xfId="0" applyFill="1" applyBorder="1" applyAlignment="1">
      <alignment horizontal="left" vertical="center"/>
    </xf>
    <xf numFmtId="38" fontId="0" fillId="0" borderId="146" xfId="2" applyFont="1" applyBorder="1" applyAlignment="1">
      <alignment horizontal="center" vertical="center"/>
    </xf>
    <xf numFmtId="38" fontId="1" fillId="0" borderId="147" xfId="2" applyFont="1" applyBorder="1" applyAlignment="1">
      <alignment horizontal="center" vertical="center"/>
    </xf>
    <xf numFmtId="38" fontId="1" fillId="0" borderId="209" xfId="2" applyFont="1" applyBorder="1" applyAlignment="1">
      <alignment horizontal="center" vertical="center"/>
    </xf>
    <xf numFmtId="38" fontId="1" fillId="0" borderId="148" xfId="2" applyFont="1" applyBorder="1" applyAlignment="1">
      <alignment horizontal="center" vertical="center"/>
    </xf>
    <xf numFmtId="0" fontId="1" fillId="0" borderId="96" xfId="0" applyFont="1" applyBorder="1" applyAlignment="1">
      <alignment horizontal="center" vertical="center"/>
    </xf>
    <xf numFmtId="0" fontId="1" fillId="0" borderId="136" xfId="0" applyFont="1" applyBorder="1" applyAlignment="1">
      <alignment horizontal="center" vertical="center"/>
    </xf>
    <xf numFmtId="0" fontId="1" fillId="0" borderId="220" xfId="0" applyFont="1" applyBorder="1" applyAlignment="1">
      <alignment horizontal="center" vertical="center"/>
    </xf>
    <xf numFmtId="38" fontId="20" fillId="0" borderId="212" xfId="2" applyFont="1" applyBorder="1" applyAlignment="1">
      <alignment horizontal="center" vertical="center" wrapText="1"/>
    </xf>
    <xf numFmtId="38" fontId="20" fillId="0" borderId="213" xfId="2" applyFont="1" applyBorder="1" applyAlignment="1">
      <alignment horizontal="center" vertical="center"/>
    </xf>
    <xf numFmtId="38" fontId="1" fillId="0" borderId="117" xfId="2" applyFont="1" applyBorder="1" applyAlignment="1">
      <alignment horizontal="center" vertical="center"/>
    </xf>
    <xf numFmtId="38" fontId="1" fillId="0" borderId="56" xfId="2" applyFont="1" applyBorder="1" applyAlignment="1">
      <alignment horizontal="center" vertical="center"/>
    </xf>
    <xf numFmtId="0" fontId="0" fillId="0" borderId="214" xfId="0" applyBorder="1" applyAlignment="1">
      <alignment horizontal="center" vertical="center"/>
    </xf>
    <xf numFmtId="0" fontId="0" fillId="0" borderId="215" xfId="0" applyBorder="1" applyAlignment="1">
      <alignment horizontal="center" vertical="center"/>
    </xf>
    <xf numFmtId="0" fontId="0" fillId="0" borderId="216" xfId="0" applyBorder="1" applyAlignment="1">
      <alignment horizontal="center" vertical="center"/>
    </xf>
    <xf numFmtId="0" fontId="1" fillId="0" borderId="167" xfId="0" applyFont="1" applyBorder="1" applyAlignment="1">
      <alignment horizontal="center" vertical="center"/>
    </xf>
    <xf numFmtId="0" fontId="1" fillId="0" borderId="97" xfId="0" applyFont="1" applyBorder="1" applyAlignment="1">
      <alignment horizontal="center" vertical="center"/>
    </xf>
    <xf numFmtId="0" fontId="1" fillId="0" borderId="32" xfId="0" applyFont="1" applyBorder="1" applyAlignment="1">
      <alignment horizontal="center" vertical="center"/>
    </xf>
    <xf numFmtId="0" fontId="6" fillId="0" borderId="217" xfId="0" applyFont="1" applyBorder="1" applyAlignment="1">
      <alignment horizontal="center" vertical="center" wrapText="1"/>
    </xf>
    <xf numFmtId="0" fontId="6" fillId="0" borderId="218" xfId="0" applyFont="1" applyBorder="1" applyAlignment="1">
      <alignment horizontal="center" vertical="center" wrapText="1"/>
    </xf>
    <xf numFmtId="0" fontId="6" fillId="0" borderId="219" xfId="0" applyFont="1" applyBorder="1" applyAlignment="1">
      <alignment horizontal="center" vertical="center" wrapText="1"/>
    </xf>
    <xf numFmtId="0" fontId="6" fillId="0" borderId="88" xfId="0" applyFont="1" applyBorder="1" applyAlignment="1">
      <alignment horizontal="center" vertical="center" wrapText="1"/>
    </xf>
    <xf numFmtId="38" fontId="1" fillId="0" borderId="146" xfId="2" applyFont="1" applyBorder="1" applyAlignment="1">
      <alignment horizontal="center" vertical="center"/>
    </xf>
    <xf numFmtId="38" fontId="1" fillId="0" borderId="210" xfId="2" applyFont="1" applyBorder="1" applyAlignment="1">
      <alignment horizontal="center" vertical="center"/>
    </xf>
    <xf numFmtId="38" fontId="1" fillId="0" borderId="211" xfId="2" applyFont="1" applyBorder="1" applyAlignment="1">
      <alignment horizontal="center" vertical="center"/>
    </xf>
    <xf numFmtId="38" fontId="0" fillId="0" borderId="210" xfId="2" applyFont="1" applyBorder="1" applyAlignment="1">
      <alignment horizontal="center" vertical="center" wrapText="1"/>
    </xf>
    <xf numFmtId="38" fontId="0" fillId="0" borderId="212" xfId="2" applyFont="1" applyBorder="1" applyAlignment="1">
      <alignment horizontal="center" vertical="center" wrapText="1"/>
    </xf>
    <xf numFmtId="38" fontId="1" fillId="0" borderId="213" xfId="2" applyFont="1" applyBorder="1" applyAlignment="1">
      <alignment horizontal="center" vertical="center"/>
    </xf>
    <xf numFmtId="38" fontId="1" fillId="0" borderId="174" xfId="2" applyFont="1" applyBorder="1" applyAlignment="1">
      <alignment horizontal="center" vertical="center"/>
    </xf>
    <xf numFmtId="38" fontId="1" fillId="0" borderId="185" xfId="2" applyFont="1" applyBorder="1" applyAlignment="1">
      <alignment horizontal="center" vertical="center"/>
    </xf>
    <xf numFmtId="0" fontId="0" fillId="0" borderId="187" xfId="0" applyBorder="1" applyAlignment="1">
      <alignment horizontal="center" vertical="center"/>
    </xf>
    <xf numFmtId="0" fontId="0" fillId="0" borderId="188" xfId="0" applyBorder="1" applyAlignment="1">
      <alignment horizontal="center" vertical="center"/>
    </xf>
    <xf numFmtId="0" fontId="0" fillId="0" borderId="189" xfId="0" applyBorder="1" applyAlignment="1">
      <alignment horizontal="center" vertical="center"/>
    </xf>
    <xf numFmtId="0" fontId="0" fillId="0" borderId="193" xfId="0" applyBorder="1" applyAlignment="1">
      <alignment horizontal="center" vertical="center"/>
    </xf>
    <xf numFmtId="0" fontId="0" fillId="0" borderId="194" xfId="0" applyBorder="1" applyAlignment="1">
      <alignment horizontal="center" vertical="center"/>
    </xf>
    <xf numFmtId="0" fontId="0" fillId="0" borderId="195" xfId="0" applyBorder="1" applyAlignment="1">
      <alignment horizontal="center" vertical="center"/>
    </xf>
    <xf numFmtId="0" fontId="0" fillId="0" borderId="11" xfId="0" applyBorder="1" applyAlignment="1">
      <alignment horizontal="left" vertical="center" wrapText="1"/>
    </xf>
    <xf numFmtId="0" fontId="0" fillId="0" borderId="51" xfId="0" applyBorder="1" applyAlignment="1">
      <alignment horizontal="left" vertical="center" wrapText="1"/>
    </xf>
    <xf numFmtId="0" fontId="0" fillId="0" borderId="6" xfId="0" applyBorder="1" applyAlignment="1">
      <alignment horizontal="left" vertical="center" wrapText="1"/>
    </xf>
    <xf numFmtId="0" fontId="0" fillId="0" borderId="183" xfId="0" applyBorder="1" applyAlignment="1">
      <alignment horizontal="left" vertical="center" wrapText="1"/>
    </xf>
    <xf numFmtId="0" fontId="0" fillId="0" borderId="190" xfId="0" applyBorder="1" applyAlignment="1">
      <alignment horizontal="center" vertical="center"/>
    </xf>
    <xf numFmtId="0" fontId="0" fillId="0" borderId="191" xfId="0" applyBorder="1" applyAlignment="1">
      <alignment horizontal="center" vertical="center"/>
    </xf>
    <xf numFmtId="0" fontId="0" fillId="0" borderId="192" xfId="0" applyBorder="1" applyAlignment="1">
      <alignment horizontal="center" vertical="center"/>
    </xf>
    <xf numFmtId="38" fontId="24" fillId="0" borderId="62" xfId="2" applyFont="1" applyBorder="1" applyAlignment="1">
      <alignment horizontal="center" vertical="center"/>
    </xf>
    <xf numFmtId="38" fontId="24" fillId="0" borderId="61" xfId="2" applyFont="1" applyBorder="1" applyAlignment="1">
      <alignment horizontal="center" vertical="center"/>
    </xf>
    <xf numFmtId="38" fontId="24" fillId="0" borderId="61" xfId="2" applyFont="1" applyBorder="1" applyAlignment="1">
      <alignment horizontal="center" vertical="center" wrapText="1"/>
    </xf>
    <xf numFmtId="38" fontId="25" fillId="0" borderId="61" xfId="2" applyFont="1" applyBorder="1" applyAlignment="1">
      <alignment horizontal="center" vertical="center"/>
    </xf>
  </cellXfs>
  <cellStyles count="3">
    <cellStyle name="ハイパーリンク_経営指標総括表" xfId="1" xr:uid="{00000000-0005-0000-0000-000000000000}"/>
    <cellStyle name="桁区切り" xfId="2"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9525</xdr:colOff>
      <xdr:row>15</xdr:row>
      <xdr:rowOff>0</xdr:rowOff>
    </xdr:from>
    <xdr:to>
      <xdr:col>16</xdr:col>
      <xdr:colOff>9525</xdr:colOff>
      <xdr:row>37</xdr:row>
      <xdr:rowOff>38100</xdr:rowOff>
    </xdr:to>
    <xdr:sp macro="" textlink="">
      <xdr:nvSpPr>
        <xdr:cNvPr id="6911" name="AutoShape 1">
          <a:extLst>
            <a:ext uri="{FF2B5EF4-FFF2-40B4-BE49-F238E27FC236}">
              <a16:creationId xmlns:a16="http://schemas.microsoft.com/office/drawing/2014/main" id="{00000000-0008-0000-0000-0000FF1A0000}"/>
            </a:ext>
          </a:extLst>
        </xdr:cNvPr>
        <xdr:cNvSpPr>
          <a:spLocks noChangeArrowheads="1"/>
        </xdr:cNvSpPr>
      </xdr:nvSpPr>
      <xdr:spPr bwMode="auto">
        <a:xfrm>
          <a:off x="247650" y="3038475"/>
          <a:ext cx="6886575" cy="5000625"/>
        </a:xfrm>
        <a:prstGeom prst="roundRect">
          <a:avLst>
            <a:gd name="adj" fmla="val 2315"/>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38100</xdr:colOff>
      <xdr:row>1</xdr:row>
      <xdr:rowOff>76200</xdr:rowOff>
    </xdr:from>
    <xdr:to>
      <xdr:col>17</xdr:col>
      <xdr:colOff>38100</xdr:colOff>
      <xdr:row>4</xdr:row>
      <xdr:rowOff>104775</xdr:rowOff>
    </xdr:to>
    <xdr:sp macro="" textlink="">
      <xdr:nvSpPr>
        <xdr:cNvPr id="6146" name="AutoShape 2">
          <a:extLst>
            <a:ext uri="{FF2B5EF4-FFF2-40B4-BE49-F238E27FC236}">
              <a16:creationId xmlns:a16="http://schemas.microsoft.com/office/drawing/2014/main" id="{00000000-0008-0000-0000-000002180000}"/>
            </a:ext>
          </a:extLst>
        </xdr:cNvPr>
        <xdr:cNvSpPr>
          <a:spLocks noChangeArrowheads="1"/>
        </xdr:cNvSpPr>
      </xdr:nvSpPr>
      <xdr:spPr bwMode="auto">
        <a:xfrm>
          <a:off x="38100" y="142875"/>
          <a:ext cx="7286625" cy="495300"/>
        </a:xfrm>
        <a:prstGeom prst="bevel">
          <a:avLst>
            <a:gd name="adj" fmla="val 12500"/>
          </a:avLst>
        </a:prstGeom>
        <a:solidFill>
          <a:srgbClr val="FFCC00"/>
        </a:solidFill>
        <a:ln w="9525">
          <a:solidFill>
            <a:srgbClr val="000000"/>
          </a:solidFill>
          <a:miter lim="800000"/>
          <a:headEnd/>
          <a:tailEnd/>
        </a:ln>
      </xdr:spPr>
      <xdr:txBody>
        <a:bodyPr vertOverflow="clip" wrap="square" lIns="45720" tIns="27432" rIns="45720" bIns="27432" anchor="ctr" upright="1"/>
        <a:lstStyle/>
        <a:p>
          <a:pPr algn="ctr" rtl="0">
            <a:defRPr sz="1000"/>
          </a:pPr>
          <a:r>
            <a:rPr lang="ja-JP" altLang="en-US" sz="2200" b="0" i="0" u="none" strike="noStrike" baseline="0">
              <a:solidFill>
                <a:srgbClr val="000000"/>
              </a:solidFill>
              <a:latin typeface="HG創英角ﾎﾟｯﾌﾟ体"/>
              <a:ea typeface="HG創英角ﾎﾟｯﾌﾟ体"/>
            </a:rPr>
            <a:t>わ　た　し　の　営　農　計　画　　　　　</a:t>
          </a: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xdr:col>
      <xdr:colOff>37748</xdr:colOff>
      <xdr:row>9</xdr:row>
      <xdr:rowOff>30691</xdr:rowOff>
    </xdr:from>
    <xdr:to>
      <xdr:col>16</xdr:col>
      <xdr:colOff>28223</xdr:colOff>
      <xdr:row>13</xdr:row>
      <xdr:rowOff>125941</xdr:rowOff>
    </xdr:to>
    <xdr:sp macro="" textlink="">
      <xdr:nvSpPr>
        <xdr:cNvPr id="6577" name="AutoShape 3">
          <a:extLst>
            <a:ext uri="{FF2B5EF4-FFF2-40B4-BE49-F238E27FC236}">
              <a16:creationId xmlns:a16="http://schemas.microsoft.com/office/drawing/2014/main" id="{00000000-0008-0000-0000-0000B1190000}"/>
            </a:ext>
          </a:extLst>
        </xdr:cNvPr>
        <xdr:cNvSpPr>
          <a:spLocks noChangeArrowheads="1"/>
        </xdr:cNvSpPr>
      </xdr:nvSpPr>
      <xdr:spPr bwMode="auto">
        <a:xfrm>
          <a:off x="256470" y="1441802"/>
          <a:ext cx="6298142" cy="1217083"/>
        </a:xfrm>
        <a:prstGeom prst="roundRect">
          <a:avLst>
            <a:gd name="adj" fmla="val 16667"/>
          </a:avLst>
        </a:prstGeom>
        <a:solidFill>
          <a:srgbClr val="FFFFFF"/>
        </a:solidFill>
        <a:ln w="9525">
          <a:solidFill>
            <a:srgbClr val="000000"/>
          </a:solidFill>
          <a:round/>
          <a:headEnd/>
          <a:tailEnd/>
        </a:ln>
      </xdr:spPr>
      <xdr:txBody>
        <a:bodyPr/>
        <a:lstStyle/>
        <a:p>
          <a:pPr>
            <a:lnSpc>
              <a:spcPts val="1300"/>
            </a:lnSpc>
          </a:pPr>
          <a:endParaRPr lang="ja-JP" altLang="en-US"/>
        </a:p>
      </xdr:txBody>
    </xdr:sp>
    <xdr:clientData/>
  </xdr:twoCellAnchor>
  <xdr:twoCellAnchor>
    <xdr:from>
      <xdr:col>6</xdr:col>
      <xdr:colOff>9525</xdr:colOff>
      <xdr:row>7</xdr:row>
      <xdr:rowOff>76200</xdr:rowOff>
    </xdr:from>
    <xdr:to>
      <xdr:col>12</xdr:col>
      <xdr:colOff>561975</xdr:colOff>
      <xdr:row>9</xdr:row>
      <xdr:rowOff>0</xdr:rowOff>
    </xdr:to>
    <xdr:sp macro="" textlink="">
      <xdr:nvSpPr>
        <xdr:cNvPr id="6148" name="AutoShape 4">
          <a:extLst>
            <a:ext uri="{FF2B5EF4-FFF2-40B4-BE49-F238E27FC236}">
              <a16:creationId xmlns:a16="http://schemas.microsoft.com/office/drawing/2014/main" id="{00000000-0008-0000-0000-000004180000}"/>
            </a:ext>
          </a:extLst>
        </xdr:cNvPr>
        <xdr:cNvSpPr>
          <a:spLocks noChangeArrowheads="1"/>
        </xdr:cNvSpPr>
      </xdr:nvSpPr>
      <xdr:spPr bwMode="auto">
        <a:xfrm>
          <a:off x="1885950" y="1066800"/>
          <a:ext cx="3619500" cy="390525"/>
        </a:xfrm>
        <a:prstGeom prst="ribbon">
          <a:avLst>
            <a:gd name="adj1" fmla="val 12500"/>
            <a:gd name="adj2" fmla="val 75000"/>
          </a:avLst>
        </a:prstGeom>
        <a:solidFill>
          <a:srgbClr val="FFFF00"/>
        </a:solid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1800" b="0" i="0" u="none" strike="noStrike" baseline="0">
              <a:solidFill>
                <a:srgbClr val="000000"/>
              </a:solidFill>
              <a:latin typeface="HG創英角ﾎﾟｯﾌﾟ体"/>
              <a:ea typeface="HG創英角ﾎﾟｯﾌﾟ体"/>
            </a:rPr>
            <a:t>経営の理念･ビジョン</a:t>
          </a:r>
        </a:p>
      </xdr:txBody>
    </xdr:sp>
    <xdr:clientData/>
  </xdr:twoCellAnchor>
  <xdr:twoCellAnchor>
    <xdr:from>
      <xdr:col>3</xdr:col>
      <xdr:colOff>485775</xdr:colOff>
      <xdr:row>16</xdr:row>
      <xdr:rowOff>180975</xdr:rowOff>
    </xdr:from>
    <xdr:to>
      <xdr:col>6</xdr:col>
      <xdr:colOff>171450</xdr:colOff>
      <xdr:row>17</xdr:row>
      <xdr:rowOff>161925</xdr:rowOff>
    </xdr:to>
    <xdr:sp macro="" textlink="">
      <xdr:nvSpPr>
        <xdr:cNvPr id="6151" name="Oval 7">
          <a:extLst>
            <a:ext uri="{FF2B5EF4-FFF2-40B4-BE49-F238E27FC236}">
              <a16:creationId xmlns:a16="http://schemas.microsoft.com/office/drawing/2014/main" id="{00000000-0008-0000-0000-000007180000}"/>
            </a:ext>
          </a:extLst>
        </xdr:cNvPr>
        <xdr:cNvSpPr>
          <a:spLocks noChangeArrowheads="1"/>
        </xdr:cNvSpPr>
      </xdr:nvSpPr>
      <xdr:spPr bwMode="auto">
        <a:xfrm>
          <a:off x="857250" y="3286125"/>
          <a:ext cx="1190625" cy="276225"/>
        </a:xfrm>
        <a:prstGeom prst="ellipse">
          <a:avLst/>
        </a:prstGeom>
        <a:solidFill>
          <a:srgbClr val="00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生産規模</a:t>
          </a:r>
        </a:p>
      </xdr:txBody>
    </xdr:sp>
    <xdr:clientData/>
  </xdr:twoCellAnchor>
  <xdr:twoCellAnchor>
    <xdr:from>
      <xdr:col>12</xdr:col>
      <xdr:colOff>504825</xdr:colOff>
      <xdr:row>16</xdr:row>
      <xdr:rowOff>180975</xdr:rowOff>
    </xdr:from>
    <xdr:to>
      <xdr:col>14</xdr:col>
      <xdr:colOff>190500</xdr:colOff>
      <xdr:row>17</xdr:row>
      <xdr:rowOff>161925</xdr:rowOff>
    </xdr:to>
    <xdr:sp macro="" textlink="">
      <xdr:nvSpPr>
        <xdr:cNvPr id="6152" name="Oval 8">
          <a:extLst>
            <a:ext uri="{FF2B5EF4-FFF2-40B4-BE49-F238E27FC236}">
              <a16:creationId xmlns:a16="http://schemas.microsoft.com/office/drawing/2014/main" id="{00000000-0008-0000-0000-000008180000}"/>
            </a:ext>
          </a:extLst>
        </xdr:cNvPr>
        <xdr:cNvSpPr>
          <a:spLocks noChangeArrowheads="1"/>
        </xdr:cNvSpPr>
      </xdr:nvSpPr>
      <xdr:spPr bwMode="auto">
        <a:xfrm>
          <a:off x="5448300" y="3286125"/>
          <a:ext cx="1057275" cy="276225"/>
        </a:xfrm>
        <a:prstGeom prst="ellipse">
          <a:avLst/>
        </a:prstGeom>
        <a:solidFill>
          <a:srgbClr val="FFFF00"/>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単収・単価</a:t>
          </a:r>
        </a:p>
      </xdr:txBody>
    </xdr:sp>
    <xdr:clientData/>
  </xdr:twoCellAnchor>
  <xdr:twoCellAnchor>
    <xdr:from>
      <xdr:col>6</xdr:col>
      <xdr:colOff>9525</xdr:colOff>
      <xdr:row>40</xdr:row>
      <xdr:rowOff>9525</xdr:rowOff>
    </xdr:from>
    <xdr:to>
      <xdr:col>12</xdr:col>
      <xdr:colOff>676275</xdr:colOff>
      <xdr:row>41</xdr:row>
      <xdr:rowOff>152400</xdr:rowOff>
    </xdr:to>
    <xdr:sp macro="" textlink="">
      <xdr:nvSpPr>
        <xdr:cNvPr id="6155" name="AutoShape 11">
          <a:extLst>
            <a:ext uri="{FF2B5EF4-FFF2-40B4-BE49-F238E27FC236}">
              <a16:creationId xmlns:a16="http://schemas.microsoft.com/office/drawing/2014/main" id="{00000000-0008-0000-0000-00000B180000}"/>
            </a:ext>
          </a:extLst>
        </xdr:cNvPr>
        <xdr:cNvSpPr>
          <a:spLocks noChangeArrowheads="1"/>
        </xdr:cNvSpPr>
      </xdr:nvSpPr>
      <xdr:spPr bwMode="auto">
        <a:xfrm>
          <a:off x="1885950" y="8486775"/>
          <a:ext cx="3733800" cy="314325"/>
        </a:xfrm>
        <a:prstGeom prst="plaque">
          <a:avLst>
            <a:gd name="adj" fmla="val 16667"/>
          </a:avLst>
        </a:prstGeom>
        <a:solidFill>
          <a:srgbClr val="FFFF00"/>
        </a:solidFill>
        <a:ln w="9525" algn="ctr">
          <a:solidFill>
            <a:srgbClr val="000000"/>
          </a:solidFill>
          <a:miter lim="800000"/>
          <a:headEnd/>
          <a:tailEnd/>
        </a:ln>
        <a:effectLst/>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HG創英角ﾎﾟｯﾌﾟ体"/>
              <a:ea typeface="HG創英角ﾎﾟｯﾌﾟ体"/>
            </a:rPr>
            <a:t>目指す姿を実現するための戦略</a:t>
          </a:r>
        </a:p>
      </xdr:txBody>
    </xdr:sp>
    <xdr:clientData/>
  </xdr:twoCellAnchor>
  <xdr:twoCellAnchor>
    <xdr:from>
      <xdr:col>7</xdr:col>
      <xdr:colOff>180975</xdr:colOff>
      <xdr:row>14</xdr:row>
      <xdr:rowOff>9525</xdr:rowOff>
    </xdr:from>
    <xdr:to>
      <xdr:col>11</xdr:col>
      <xdr:colOff>352425</xdr:colOff>
      <xdr:row>16</xdr:row>
      <xdr:rowOff>133350</xdr:rowOff>
    </xdr:to>
    <xdr:sp macro="" textlink="">
      <xdr:nvSpPr>
        <xdr:cNvPr id="6156" name="AutoShape 12">
          <a:extLst>
            <a:ext uri="{FF2B5EF4-FFF2-40B4-BE49-F238E27FC236}">
              <a16:creationId xmlns:a16="http://schemas.microsoft.com/office/drawing/2014/main" id="{00000000-0008-0000-0000-00000C180000}"/>
            </a:ext>
          </a:extLst>
        </xdr:cNvPr>
        <xdr:cNvSpPr>
          <a:spLocks noChangeArrowheads="1"/>
        </xdr:cNvSpPr>
      </xdr:nvSpPr>
      <xdr:spPr bwMode="auto">
        <a:xfrm>
          <a:off x="2600325" y="2876550"/>
          <a:ext cx="2190750" cy="361950"/>
        </a:xfrm>
        <a:prstGeom prst="plaque">
          <a:avLst>
            <a:gd name="adj" fmla="val 16667"/>
          </a:avLst>
        </a:prstGeom>
        <a:solidFill>
          <a:srgbClr val="FFFF00"/>
        </a:solidFill>
        <a:ln w="9525" algn="ctr">
          <a:solidFill>
            <a:srgbClr val="000000"/>
          </a:solidFill>
          <a:miter lim="800000"/>
          <a:headEnd/>
          <a:tailEnd/>
        </a:ln>
        <a:effectLst/>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HG創英角ﾎﾟｯﾌﾟ体"/>
              <a:ea typeface="HG創英角ﾎﾟｯﾌﾟ体"/>
            </a:rPr>
            <a:t>目指す経営の目標</a:t>
          </a:r>
        </a:p>
      </xdr:txBody>
    </xdr:sp>
    <xdr:clientData/>
  </xdr:twoCellAnchor>
  <xdr:twoCellAnchor>
    <xdr:from>
      <xdr:col>3</xdr:col>
      <xdr:colOff>85725</xdr:colOff>
      <xdr:row>14</xdr:row>
      <xdr:rowOff>0</xdr:rowOff>
    </xdr:from>
    <xdr:to>
      <xdr:col>7</xdr:col>
      <xdr:colOff>104775</xdr:colOff>
      <xdr:row>16</xdr:row>
      <xdr:rowOff>95250</xdr:rowOff>
    </xdr:to>
    <xdr:sp macro="" textlink="">
      <xdr:nvSpPr>
        <xdr:cNvPr id="6160" name="AutoShape 16">
          <a:extLst>
            <a:ext uri="{FF2B5EF4-FFF2-40B4-BE49-F238E27FC236}">
              <a16:creationId xmlns:a16="http://schemas.microsoft.com/office/drawing/2014/main" id="{00000000-0008-0000-0000-000010180000}"/>
            </a:ext>
          </a:extLst>
        </xdr:cNvPr>
        <xdr:cNvSpPr>
          <a:spLocks noChangeArrowheads="1"/>
        </xdr:cNvSpPr>
      </xdr:nvSpPr>
      <xdr:spPr bwMode="auto">
        <a:xfrm>
          <a:off x="457200" y="2867025"/>
          <a:ext cx="2066925" cy="333375"/>
        </a:xfrm>
        <a:prstGeom prst="horizontalScroll">
          <a:avLst>
            <a:gd name="adj" fmla="val 12500"/>
          </a:avLst>
        </a:prstGeom>
        <a:solidFill>
          <a:srgbClr val="FFFFFF"/>
        </a:solidFill>
        <a:ln w="9525">
          <a:solidFill>
            <a:srgbClr val="000000"/>
          </a:solidFill>
          <a:round/>
          <a:headEnd/>
          <a:tailEnd/>
        </a:ln>
        <a:effectLst/>
      </xdr:spPr>
      <xdr:txBody>
        <a:bodyPr vertOverflow="clip" wrap="square" lIns="36576" tIns="18288" rIns="36576" bIns="18288" anchor="ctr" upright="1"/>
        <a:lstStyle/>
        <a:p>
          <a:pPr algn="ctr" rtl="0">
            <a:defRPr sz="1000"/>
          </a:pPr>
          <a:r>
            <a:rPr lang="ja-JP" altLang="en-US" sz="1200" b="0" i="0" u="none" strike="noStrike" baseline="0">
              <a:solidFill>
                <a:srgbClr val="000000"/>
              </a:solidFill>
              <a:latin typeface="HGP創英角ﾎﾟｯﾌﾟ体"/>
              <a:ea typeface="HGP創英角ﾎﾟｯﾌﾟ体"/>
            </a:rPr>
            <a:t>平成２９年６月９日</a:t>
          </a:r>
        </a:p>
      </xdr:txBody>
    </xdr:sp>
    <xdr:clientData/>
  </xdr:twoCellAnchor>
  <xdr:twoCellAnchor>
    <xdr:from>
      <xdr:col>11</xdr:col>
      <xdr:colOff>447675</xdr:colOff>
      <xdr:row>14</xdr:row>
      <xdr:rowOff>0</xdr:rowOff>
    </xdr:from>
    <xdr:to>
      <xdr:col>14</xdr:col>
      <xdr:colOff>600075</xdr:colOff>
      <xdr:row>16</xdr:row>
      <xdr:rowOff>104775</xdr:rowOff>
    </xdr:to>
    <xdr:sp macro="" textlink="">
      <xdr:nvSpPr>
        <xdr:cNvPr id="6161" name="AutoShape 17">
          <a:extLst>
            <a:ext uri="{FF2B5EF4-FFF2-40B4-BE49-F238E27FC236}">
              <a16:creationId xmlns:a16="http://schemas.microsoft.com/office/drawing/2014/main" id="{00000000-0008-0000-0000-000011180000}"/>
            </a:ext>
          </a:extLst>
        </xdr:cNvPr>
        <xdr:cNvSpPr>
          <a:spLocks noChangeArrowheads="1"/>
        </xdr:cNvSpPr>
      </xdr:nvSpPr>
      <xdr:spPr bwMode="auto">
        <a:xfrm>
          <a:off x="4886325" y="2867025"/>
          <a:ext cx="2028825" cy="342900"/>
        </a:xfrm>
        <a:prstGeom prst="horizontalScroll">
          <a:avLst>
            <a:gd name="adj" fmla="val 12500"/>
          </a:avLst>
        </a:prstGeom>
        <a:solidFill>
          <a:srgbClr val="FFFFFF"/>
        </a:solidFill>
        <a:ln w="9525">
          <a:solidFill>
            <a:srgbClr val="000000"/>
          </a:solidFill>
          <a:round/>
          <a:headEnd/>
          <a:tailEnd/>
        </a:ln>
        <a:effectLst/>
      </xdr:spPr>
      <xdr:txBody>
        <a:bodyPr vertOverflow="clip" wrap="square" lIns="36576" tIns="18288" rIns="36576" bIns="18288" anchor="ctr" upright="1"/>
        <a:lstStyle/>
        <a:p>
          <a:pPr algn="ctr" rtl="0">
            <a:defRPr sz="1000"/>
          </a:pPr>
          <a:r>
            <a:rPr lang="ja-JP" altLang="en-US" sz="1200" b="0" i="0" u="none" strike="noStrike" baseline="0">
              <a:solidFill>
                <a:srgbClr val="000000"/>
              </a:solidFill>
              <a:latin typeface="HGP創英角ﾎﾟｯﾌﾟ体"/>
              <a:ea typeface="HGP創英角ﾎﾟｯﾌﾟ体"/>
            </a:rPr>
            <a:t>平成３３年</a:t>
          </a:r>
        </a:p>
      </xdr:txBody>
    </xdr:sp>
    <xdr:clientData/>
  </xdr:twoCellAnchor>
  <xdr:twoCellAnchor>
    <xdr:from>
      <xdr:col>7</xdr:col>
      <xdr:colOff>85725</xdr:colOff>
      <xdr:row>19</xdr:row>
      <xdr:rowOff>123825</xdr:rowOff>
    </xdr:from>
    <xdr:to>
      <xdr:col>7</xdr:col>
      <xdr:colOff>428625</xdr:colOff>
      <xdr:row>22</xdr:row>
      <xdr:rowOff>95250</xdr:rowOff>
    </xdr:to>
    <xdr:sp macro="" textlink="">
      <xdr:nvSpPr>
        <xdr:cNvPr id="6921" name="AutoShape 18">
          <a:extLst>
            <a:ext uri="{FF2B5EF4-FFF2-40B4-BE49-F238E27FC236}">
              <a16:creationId xmlns:a16="http://schemas.microsoft.com/office/drawing/2014/main" id="{00000000-0008-0000-0000-0000091B0000}"/>
            </a:ext>
          </a:extLst>
        </xdr:cNvPr>
        <xdr:cNvSpPr>
          <a:spLocks noChangeArrowheads="1"/>
        </xdr:cNvSpPr>
      </xdr:nvSpPr>
      <xdr:spPr bwMode="auto">
        <a:xfrm>
          <a:off x="2505075" y="3895725"/>
          <a:ext cx="342900" cy="542925"/>
        </a:xfrm>
        <a:prstGeom prst="notchedRightArrow">
          <a:avLst>
            <a:gd name="adj1" fmla="val 50000"/>
            <a:gd name="adj2" fmla="val 25000"/>
          </a:avLst>
        </a:prstGeom>
        <a:solidFill>
          <a:srgbClr val="FFFF00"/>
        </a:solidFill>
        <a:ln w="9525">
          <a:solidFill>
            <a:srgbClr val="000000"/>
          </a:solidFill>
          <a:miter lim="800000"/>
          <a:headEnd/>
          <a:tailEnd/>
        </a:ln>
      </xdr:spPr>
    </xdr:sp>
    <xdr:clientData/>
  </xdr:twoCellAnchor>
  <xdr:twoCellAnchor>
    <xdr:from>
      <xdr:col>11</xdr:col>
      <xdr:colOff>76200</xdr:colOff>
      <xdr:row>19</xdr:row>
      <xdr:rowOff>123825</xdr:rowOff>
    </xdr:from>
    <xdr:to>
      <xdr:col>11</xdr:col>
      <xdr:colOff>409575</xdr:colOff>
      <xdr:row>22</xdr:row>
      <xdr:rowOff>76200</xdr:rowOff>
    </xdr:to>
    <xdr:sp macro="" textlink="">
      <xdr:nvSpPr>
        <xdr:cNvPr id="6922" name="AutoShape 19">
          <a:extLst>
            <a:ext uri="{FF2B5EF4-FFF2-40B4-BE49-F238E27FC236}">
              <a16:creationId xmlns:a16="http://schemas.microsoft.com/office/drawing/2014/main" id="{00000000-0008-0000-0000-00000A1B0000}"/>
            </a:ext>
          </a:extLst>
        </xdr:cNvPr>
        <xdr:cNvSpPr>
          <a:spLocks noChangeArrowheads="1"/>
        </xdr:cNvSpPr>
      </xdr:nvSpPr>
      <xdr:spPr bwMode="auto">
        <a:xfrm rot="10800000">
          <a:off x="4514850" y="3895725"/>
          <a:ext cx="333375" cy="523875"/>
        </a:xfrm>
        <a:prstGeom prst="notchedRightArrow">
          <a:avLst>
            <a:gd name="adj1" fmla="val 50000"/>
            <a:gd name="adj2" fmla="val 25000"/>
          </a:avLst>
        </a:prstGeom>
        <a:solidFill>
          <a:srgbClr val="FFFF00"/>
        </a:solidFill>
        <a:ln w="9525">
          <a:solidFill>
            <a:srgbClr val="000000"/>
          </a:solidFill>
          <a:miter lim="800000"/>
          <a:headEnd/>
          <a:tailEnd/>
        </a:ln>
      </xdr:spPr>
    </xdr:sp>
    <xdr:clientData/>
  </xdr:twoCellAnchor>
  <xdr:twoCellAnchor>
    <xdr:from>
      <xdr:col>9</xdr:col>
      <xdr:colOff>9525</xdr:colOff>
      <xdr:row>24</xdr:row>
      <xdr:rowOff>38100</xdr:rowOff>
    </xdr:from>
    <xdr:to>
      <xdr:col>10</xdr:col>
      <xdr:colOff>714375</xdr:colOff>
      <xdr:row>25</xdr:row>
      <xdr:rowOff>152400</xdr:rowOff>
    </xdr:to>
    <xdr:sp macro="" textlink="">
      <xdr:nvSpPr>
        <xdr:cNvPr id="6923" name="AutoShape 22">
          <a:extLst>
            <a:ext uri="{FF2B5EF4-FFF2-40B4-BE49-F238E27FC236}">
              <a16:creationId xmlns:a16="http://schemas.microsoft.com/office/drawing/2014/main" id="{00000000-0008-0000-0000-00000B1B0000}"/>
            </a:ext>
          </a:extLst>
        </xdr:cNvPr>
        <xdr:cNvSpPr>
          <a:spLocks noChangeArrowheads="1"/>
        </xdr:cNvSpPr>
      </xdr:nvSpPr>
      <xdr:spPr bwMode="auto">
        <a:xfrm rot="5400000">
          <a:off x="3567113" y="4405312"/>
          <a:ext cx="266700" cy="981075"/>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3375 w 21600"/>
            <a:gd name="T13" fmla="*/ 5329 h 21600"/>
            <a:gd name="T14" fmla="*/ 16626 w 21600"/>
            <a:gd name="T15" fmla="*/ 16271 h 21600"/>
          </a:gdLst>
          <a:ahLst/>
          <a:cxnLst>
            <a:cxn ang="T8">
              <a:pos x="T0" y="T1"/>
            </a:cxn>
            <a:cxn ang="T9">
              <a:pos x="T2" y="T3"/>
            </a:cxn>
            <a:cxn ang="T10">
              <a:pos x="T4" y="T5"/>
            </a:cxn>
            <a:cxn ang="T11">
              <a:pos x="T6" y="T7"/>
            </a:cxn>
          </a:cxnLst>
          <a:rect l="T12" t="T13" r="T14" b="T15"/>
          <a:pathLst>
            <a:path w="21600" h="21600">
              <a:moveTo>
                <a:pt x="11781" y="0"/>
              </a:moveTo>
              <a:lnTo>
                <a:pt x="11781" y="5329"/>
              </a:lnTo>
              <a:lnTo>
                <a:pt x="3375" y="5329"/>
              </a:lnTo>
              <a:lnTo>
                <a:pt x="3375" y="16271"/>
              </a:lnTo>
              <a:lnTo>
                <a:pt x="11781" y="16271"/>
              </a:lnTo>
              <a:lnTo>
                <a:pt x="11781" y="21600"/>
              </a:lnTo>
              <a:lnTo>
                <a:pt x="21600" y="10800"/>
              </a:lnTo>
              <a:lnTo>
                <a:pt x="11781" y="0"/>
              </a:lnTo>
              <a:close/>
            </a:path>
            <a:path w="21600" h="21600">
              <a:moveTo>
                <a:pt x="1350" y="5329"/>
              </a:moveTo>
              <a:lnTo>
                <a:pt x="1350" y="16271"/>
              </a:lnTo>
              <a:lnTo>
                <a:pt x="2700" y="16271"/>
              </a:lnTo>
              <a:lnTo>
                <a:pt x="2700" y="5329"/>
              </a:lnTo>
              <a:lnTo>
                <a:pt x="1350" y="5329"/>
              </a:lnTo>
              <a:close/>
            </a:path>
            <a:path w="21600" h="21600">
              <a:moveTo>
                <a:pt x="0" y="5329"/>
              </a:moveTo>
              <a:lnTo>
                <a:pt x="0" y="16271"/>
              </a:lnTo>
              <a:lnTo>
                <a:pt x="675" y="16271"/>
              </a:lnTo>
              <a:lnTo>
                <a:pt x="675" y="5329"/>
              </a:lnTo>
              <a:lnTo>
                <a:pt x="0" y="5329"/>
              </a:lnTo>
              <a:close/>
            </a:path>
          </a:pathLst>
        </a:custGeom>
        <a:solidFill>
          <a:srgbClr val="CCFFFF"/>
        </a:solidFill>
        <a:ln w="9525">
          <a:solidFill>
            <a:srgbClr val="000000"/>
          </a:solidFill>
          <a:miter lim="800000"/>
          <a:headEnd/>
          <a:tailEnd/>
        </a:ln>
      </xdr:spPr>
    </xdr:sp>
    <xdr:clientData/>
  </xdr:twoCellAnchor>
  <xdr:twoCellAnchor>
    <xdr:from>
      <xdr:col>8</xdr:col>
      <xdr:colOff>104775</xdr:colOff>
      <xdr:row>38</xdr:row>
      <xdr:rowOff>28575</xdr:rowOff>
    </xdr:from>
    <xdr:to>
      <xdr:col>11</xdr:col>
      <xdr:colOff>57150</xdr:colOff>
      <xdr:row>39</xdr:row>
      <xdr:rowOff>104775</xdr:rowOff>
    </xdr:to>
    <xdr:sp macro="" textlink="">
      <xdr:nvSpPr>
        <xdr:cNvPr id="6924" name="AutoShape 24">
          <a:extLst>
            <a:ext uri="{FF2B5EF4-FFF2-40B4-BE49-F238E27FC236}">
              <a16:creationId xmlns:a16="http://schemas.microsoft.com/office/drawing/2014/main" id="{00000000-0008-0000-0000-00000C1B0000}"/>
            </a:ext>
          </a:extLst>
        </xdr:cNvPr>
        <xdr:cNvSpPr>
          <a:spLocks noChangeArrowheads="1"/>
        </xdr:cNvSpPr>
      </xdr:nvSpPr>
      <xdr:spPr bwMode="auto">
        <a:xfrm rot="-5400000">
          <a:off x="3624262" y="7577138"/>
          <a:ext cx="276225" cy="1466850"/>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3375 w 21600"/>
            <a:gd name="T13" fmla="*/ 5462 h 21600"/>
            <a:gd name="T14" fmla="*/ 16261 w 21600"/>
            <a:gd name="T15" fmla="*/ 16138 h 21600"/>
          </a:gdLst>
          <a:ahLst/>
          <a:cxnLst>
            <a:cxn ang="T8">
              <a:pos x="T0" y="T1"/>
            </a:cxn>
            <a:cxn ang="T9">
              <a:pos x="T2" y="T3"/>
            </a:cxn>
            <a:cxn ang="T10">
              <a:pos x="T4" y="T5"/>
            </a:cxn>
            <a:cxn ang="T11">
              <a:pos x="T6" y="T7"/>
            </a:cxn>
          </a:cxnLst>
          <a:rect l="T12" t="T13" r="T14" b="T15"/>
          <a:pathLst>
            <a:path w="21600" h="21600">
              <a:moveTo>
                <a:pt x="10799" y="0"/>
              </a:moveTo>
              <a:lnTo>
                <a:pt x="10799" y="5462"/>
              </a:lnTo>
              <a:lnTo>
                <a:pt x="3375" y="5462"/>
              </a:lnTo>
              <a:lnTo>
                <a:pt x="3375" y="16138"/>
              </a:lnTo>
              <a:lnTo>
                <a:pt x="10799" y="16138"/>
              </a:lnTo>
              <a:lnTo>
                <a:pt x="10799" y="21600"/>
              </a:lnTo>
              <a:lnTo>
                <a:pt x="21600" y="10800"/>
              </a:lnTo>
              <a:lnTo>
                <a:pt x="10799" y="0"/>
              </a:lnTo>
              <a:close/>
            </a:path>
            <a:path w="21600" h="21600">
              <a:moveTo>
                <a:pt x="1350" y="5462"/>
              </a:moveTo>
              <a:lnTo>
                <a:pt x="1350" y="16138"/>
              </a:lnTo>
              <a:lnTo>
                <a:pt x="2700" y="16138"/>
              </a:lnTo>
              <a:lnTo>
                <a:pt x="2700" y="5462"/>
              </a:lnTo>
              <a:lnTo>
                <a:pt x="1350" y="5462"/>
              </a:lnTo>
              <a:close/>
            </a:path>
            <a:path w="21600" h="21600">
              <a:moveTo>
                <a:pt x="0" y="5462"/>
              </a:moveTo>
              <a:lnTo>
                <a:pt x="0" y="16138"/>
              </a:lnTo>
              <a:lnTo>
                <a:pt x="675" y="16138"/>
              </a:lnTo>
              <a:lnTo>
                <a:pt x="675" y="5462"/>
              </a:lnTo>
              <a:lnTo>
                <a:pt x="0" y="5462"/>
              </a:lnTo>
              <a:close/>
            </a:path>
          </a:pathLst>
        </a:custGeom>
        <a:solidFill>
          <a:srgbClr val="FF9900"/>
        </a:solidFill>
        <a:ln w="9525">
          <a:solidFill>
            <a:srgbClr val="000000"/>
          </a:solidFill>
          <a:miter lim="800000"/>
          <a:headEnd/>
          <a:tailEnd/>
        </a:ln>
      </xdr:spPr>
    </xdr:sp>
    <xdr:clientData/>
  </xdr:twoCellAnchor>
  <xdr:oneCellAnchor>
    <xdr:from>
      <xdr:col>4</xdr:col>
      <xdr:colOff>239888</xdr:colOff>
      <xdr:row>10</xdr:row>
      <xdr:rowOff>49388</xdr:rowOff>
    </xdr:from>
    <xdr:ext cx="5036961" cy="792525"/>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97163" y="1678163"/>
          <a:ext cx="5036961" cy="7925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kumimoji="1" lang="ja-JP" altLang="en-US" sz="1400">
              <a:solidFill>
                <a:srgbClr val="FF0000"/>
              </a:solidFill>
            </a:rPr>
            <a:t>・経営理念や目指す姿を達成するための戦略を入れてください。</a:t>
          </a:r>
          <a:endParaRPr kumimoji="1" lang="en-US" altLang="ja-JP" sz="1400">
            <a:solidFill>
              <a:srgbClr val="FF0000"/>
            </a:solidFill>
          </a:endParaRPr>
        </a:p>
        <a:p>
          <a:r>
            <a:rPr kumimoji="1" lang="en-US" altLang="ja-JP" sz="1400">
              <a:solidFill>
                <a:srgbClr val="FF0000"/>
              </a:solidFill>
            </a:rPr>
            <a:t> </a:t>
          </a:r>
          <a:r>
            <a:rPr kumimoji="1" lang="en-US" altLang="ja-JP" sz="1400" baseline="0">
              <a:solidFill>
                <a:srgbClr val="FF0000"/>
              </a:solidFill>
            </a:rPr>
            <a:t> </a:t>
          </a:r>
          <a:r>
            <a:rPr kumimoji="1" lang="ja-JP" altLang="en-US" sz="1400" baseline="0">
              <a:solidFill>
                <a:srgbClr val="FF0000"/>
              </a:solidFill>
            </a:rPr>
            <a:t>できるだけ具体的に記載してください。</a:t>
          </a:r>
          <a:endParaRPr kumimoji="1" lang="en-US" altLang="ja-JP" sz="1400">
            <a:solidFill>
              <a:srgbClr val="FF0000"/>
            </a:solidFill>
          </a:endParaRPr>
        </a:p>
        <a:p>
          <a:r>
            <a:rPr kumimoji="1" lang="ja-JP" altLang="en-US" sz="1400">
              <a:solidFill>
                <a:srgbClr val="FF0000"/>
              </a:solidFill>
            </a:rPr>
            <a:t>・色付きの部分は転記されるので記載不要です。</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4</xdr:col>
      <xdr:colOff>1438275</xdr:colOff>
      <xdr:row>0</xdr:row>
      <xdr:rowOff>276225</xdr:rowOff>
    </xdr:from>
    <xdr:to>
      <xdr:col>7</xdr:col>
      <xdr:colOff>876300</xdr:colOff>
      <xdr:row>1</xdr:row>
      <xdr:rowOff>238125</xdr:rowOff>
    </xdr:to>
    <xdr:sp macro="" textlink="">
      <xdr:nvSpPr>
        <xdr:cNvPr id="8193" name="AutoShape 1">
          <a:extLst>
            <a:ext uri="{FF2B5EF4-FFF2-40B4-BE49-F238E27FC236}">
              <a16:creationId xmlns:a16="http://schemas.microsoft.com/office/drawing/2014/main" id="{00000000-0008-0000-0100-000001200000}"/>
            </a:ext>
          </a:extLst>
        </xdr:cNvPr>
        <xdr:cNvSpPr>
          <a:spLocks noChangeArrowheads="1"/>
        </xdr:cNvSpPr>
      </xdr:nvSpPr>
      <xdr:spPr bwMode="auto">
        <a:xfrm>
          <a:off x="3819525" y="276225"/>
          <a:ext cx="3924300" cy="476250"/>
        </a:xfrm>
        <a:prstGeom prst="hexagon">
          <a:avLst>
            <a:gd name="adj" fmla="val 31129"/>
            <a:gd name="vf" fmla="val 115470"/>
          </a:avLst>
        </a:prstGeom>
        <a:solidFill>
          <a:srgbClr val="FFFFFF"/>
        </a:solidFill>
        <a:ln w="9525">
          <a:solidFill>
            <a:srgbClr val="000000"/>
          </a:solidFill>
          <a:miter lim="800000"/>
          <a:headEnd/>
          <a:tailEnd/>
        </a:ln>
      </xdr:spPr>
      <xdr:txBody>
        <a:bodyPr vertOverflow="clip" wrap="square" lIns="45720" tIns="27432" rIns="45720" bIns="27432" anchor="ctr" upright="1"/>
        <a:lstStyle/>
        <a:p>
          <a:pPr algn="ctr" rtl="0">
            <a:defRPr sz="1000"/>
          </a:pPr>
          <a:r>
            <a:rPr lang="ja-JP" altLang="en-US" sz="2000" b="1" i="0" u="none" strike="noStrike" baseline="0">
              <a:solidFill>
                <a:srgbClr val="000000"/>
              </a:solidFill>
              <a:latin typeface="ＭＳ Ｐゴシック"/>
              <a:ea typeface="ＭＳ Ｐゴシック"/>
            </a:rPr>
            <a:t>資　金　繰　り　計　画</a:t>
          </a:r>
        </a:p>
      </xdr:txBody>
    </xdr:sp>
    <xdr:clientData/>
  </xdr:twoCellAnchor>
  <xdr:oneCellAnchor>
    <xdr:from>
      <xdr:col>4</xdr:col>
      <xdr:colOff>158750</xdr:colOff>
      <xdr:row>5</xdr:row>
      <xdr:rowOff>492125</xdr:rowOff>
    </xdr:from>
    <xdr:ext cx="8016875" cy="1285875"/>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540000" y="2794000"/>
          <a:ext cx="8016875" cy="128587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noAutofit/>
        </a:bodyPr>
        <a:lstStyle/>
        <a:p>
          <a:r>
            <a:rPr kumimoji="1" lang="ja-JP" altLang="en-US" sz="2000">
              <a:solidFill>
                <a:srgbClr val="FF0000"/>
              </a:solidFill>
            </a:rPr>
            <a:t>・色付きの部分は収支（全体）の数字が転記されますので記載不要です。</a:t>
          </a:r>
          <a:endParaRPr kumimoji="1" lang="en-US" altLang="ja-JP" sz="2000">
            <a:solidFill>
              <a:srgbClr val="FF0000"/>
            </a:solidFill>
          </a:endParaRPr>
        </a:p>
        <a:p>
          <a:r>
            <a:rPr kumimoji="1" lang="ja-JP" altLang="en-US" sz="2000">
              <a:solidFill>
                <a:srgbClr val="FF0000"/>
              </a:solidFill>
            </a:rPr>
            <a:t>・白色部分については数字を記載してください。</a:t>
          </a:r>
          <a:endParaRPr kumimoji="1" lang="en-US" altLang="ja-JP" sz="2000">
            <a:solidFill>
              <a:srgbClr val="FF0000"/>
            </a:solidFill>
          </a:endParaRPr>
        </a:p>
        <a:p>
          <a:r>
            <a:rPr kumimoji="1" lang="ja-JP" altLang="en-US" sz="2000">
              <a:solidFill>
                <a:srgbClr val="FF0000"/>
              </a:solidFill>
            </a:rPr>
            <a:t>・借入金①、②、③は借入金返済のページを転記ください。</a:t>
          </a:r>
          <a:endParaRPr kumimoji="1" lang="en-US" altLang="ja-JP" sz="2000">
            <a:solidFill>
              <a:srgbClr val="FF0000"/>
            </a:solidFill>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257175</xdr:colOff>
      <xdr:row>1</xdr:row>
      <xdr:rowOff>66675</xdr:rowOff>
    </xdr:from>
    <xdr:to>
      <xdr:col>7</xdr:col>
      <xdr:colOff>847725</xdr:colOff>
      <xdr:row>1</xdr:row>
      <xdr:rowOff>419100</xdr:rowOff>
    </xdr:to>
    <xdr:sp macro="" textlink="">
      <xdr:nvSpPr>
        <xdr:cNvPr id="2049" name="AutoShape 1">
          <a:extLst>
            <a:ext uri="{FF2B5EF4-FFF2-40B4-BE49-F238E27FC236}">
              <a16:creationId xmlns:a16="http://schemas.microsoft.com/office/drawing/2014/main" id="{00000000-0008-0000-0200-000001080000}"/>
            </a:ext>
          </a:extLst>
        </xdr:cNvPr>
        <xdr:cNvSpPr>
          <a:spLocks noChangeArrowheads="1"/>
        </xdr:cNvSpPr>
      </xdr:nvSpPr>
      <xdr:spPr bwMode="auto">
        <a:xfrm>
          <a:off x="1752600" y="142875"/>
          <a:ext cx="3476625" cy="352425"/>
        </a:xfrm>
        <a:prstGeom prst="hexagon">
          <a:avLst>
            <a:gd name="adj" fmla="val 37267"/>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経営耕地確保計画</a:t>
          </a:r>
        </a:p>
      </xdr:txBody>
    </xdr:sp>
    <xdr:clientData/>
  </xdr:twoCellAnchor>
  <xdr:oneCellAnchor>
    <xdr:from>
      <xdr:col>3</xdr:col>
      <xdr:colOff>571500</xdr:colOff>
      <xdr:row>7</xdr:row>
      <xdr:rowOff>213592</xdr:rowOff>
    </xdr:from>
    <xdr:ext cx="5346700" cy="892552"/>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244600" y="2105892"/>
          <a:ext cx="5346700" cy="89255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kumimoji="1" lang="ja-JP" altLang="en-US" sz="1600">
              <a:solidFill>
                <a:srgbClr val="FF0000"/>
              </a:solidFill>
            </a:rPr>
            <a:t>就農する農地について</a:t>
          </a:r>
          <a:endParaRPr kumimoji="1" lang="en-US" altLang="ja-JP" sz="1600">
            <a:solidFill>
              <a:srgbClr val="FF0000"/>
            </a:solidFill>
          </a:endParaRPr>
        </a:p>
        <a:p>
          <a:r>
            <a:rPr kumimoji="1" lang="ja-JP" altLang="en-US" sz="1600">
              <a:solidFill>
                <a:srgbClr val="FF0000"/>
              </a:solidFill>
            </a:rPr>
            <a:t>地目（田・畑・樹園地）かつ自作地及び借地に分けて記入してください。</a:t>
          </a:r>
        </a:p>
      </xdr:txBody>
    </xdr:sp>
    <xdr:clientData/>
  </xdr:oneCellAnchor>
  <xdr:oneCellAnchor>
    <xdr:from>
      <xdr:col>4</xdr:col>
      <xdr:colOff>0</xdr:colOff>
      <xdr:row>41</xdr:row>
      <xdr:rowOff>190500</xdr:rowOff>
    </xdr:from>
    <xdr:ext cx="5481501" cy="492571"/>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1511300" y="10718800"/>
          <a:ext cx="5481501" cy="49257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200">
              <a:solidFill>
                <a:srgbClr val="FF0000"/>
              </a:solidFill>
            </a:rPr>
            <a:t>農地の取得方法（購入及び借地）を確認し、合計の購入額あるいは借地料を</a:t>
          </a:r>
          <a:endParaRPr kumimoji="1" lang="en-US" altLang="ja-JP" sz="1200">
            <a:solidFill>
              <a:srgbClr val="FF0000"/>
            </a:solidFill>
          </a:endParaRPr>
        </a:p>
        <a:p>
          <a:r>
            <a:rPr kumimoji="1" lang="ja-JP" altLang="en-US" sz="1200">
              <a:solidFill>
                <a:srgbClr val="FF0000"/>
              </a:solidFill>
            </a:rPr>
            <a:t>入れてください。購入の場合は自己資金と借入金の金額をそれぞれ入れてください</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4</xdr:col>
      <xdr:colOff>1076325</xdr:colOff>
      <xdr:row>1</xdr:row>
      <xdr:rowOff>66675</xdr:rowOff>
    </xdr:from>
    <xdr:to>
      <xdr:col>8</xdr:col>
      <xdr:colOff>809625</xdr:colOff>
      <xdr:row>1</xdr:row>
      <xdr:rowOff>419100</xdr:rowOff>
    </xdr:to>
    <xdr:sp macro="" textlink="">
      <xdr:nvSpPr>
        <xdr:cNvPr id="1026" name="AutoShape 2">
          <a:extLst>
            <a:ext uri="{FF2B5EF4-FFF2-40B4-BE49-F238E27FC236}">
              <a16:creationId xmlns:a16="http://schemas.microsoft.com/office/drawing/2014/main" id="{00000000-0008-0000-0300-000002040000}"/>
            </a:ext>
          </a:extLst>
        </xdr:cNvPr>
        <xdr:cNvSpPr>
          <a:spLocks noChangeArrowheads="1"/>
        </xdr:cNvSpPr>
      </xdr:nvSpPr>
      <xdr:spPr bwMode="auto">
        <a:xfrm>
          <a:off x="1924050" y="171450"/>
          <a:ext cx="3467100" cy="352425"/>
        </a:xfrm>
        <a:prstGeom prst="hexagon">
          <a:avLst>
            <a:gd name="adj" fmla="val 37165"/>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施設機械の導入計画</a:t>
          </a:r>
        </a:p>
      </xdr:txBody>
    </xdr:sp>
    <xdr:clientData/>
  </xdr:twoCellAnchor>
  <xdr:oneCellAnchor>
    <xdr:from>
      <xdr:col>3</xdr:col>
      <xdr:colOff>469901</xdr:colOff>
      <xdr:row>7</xdr:row>
      <xdr:rowOff>0</xdr:rowOff>
    </xdr:from>
    <xdr:ext cx="5925936" cy="792525"/>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1155701" y="2082800"/>
          <a:ext cx="5925936" cy="7925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kumimoji="1" lang="ja-JP" altLang="en-US" sz="1400">
              <a:solidFill>
                <a:srgbClr val="FF0000"/>
              </a:solidFill>
            </a:rPr>
            <a:t>・現在もっている施設・機械は現供欄に、今後購入予定のものは購入年度に</a:t>
          </a:r>
          <a:endParaRPr kumimoji="1" lang="en-US" altLang="ja-JP" sz="1400">
            <a:solidFill>
              <a:srgbClr val="FF0000"/>
            </a:solidFill>
          </a:endParaRPr>
        </a:p>
        <a:p>
          <a:r>
            <a:rPr kumimoji="1" lang="ja-JP" altLang="en-US" sz="1400">
              <a:solidFill>
                <a:srgbClr val="FF0000"/>
              </a:solidFill>
            </a:rPr>
            <a:t>その種類と導入金額を入れてください。</a:t>
          </a:r>
          <a:endParaRPr kumimoji="1" lang="en-US" altLang="ja-JP" sz="1400">
            <a:solidFill>
              <a:srgbClr val="FF0000"/>
            </a:solidFill>
          </a:endParaRPr>
        </a:p>
        <a:p>
          <a:r>
            <a:rPr kumimoji="1" lang="ja-JP" altLang="en-US" sz="1400">
              <a:solidFill>
                <a:srgbClr val="FF0000"/>
              </a:solidFill>
            </a:rPr>
            <a:t>・借りるのであれば「借入」と書くだけで金額の記載は不要です。</a:t>
          </a:r>
        </a:p>
      </xdr:txBody>
    </xdr:sp>
    <xdr:clientData/>
  </xdr:oneCellAnchor>
  <xdr:oneCellAnchor>
    <xdr:from>
      <xdr:col>15</xdr:col>
      <xdr:colOff>122766</xdr:colOff>
      <xdr:row>13</xdr:row>
      <xdr:rowOff>114300</xdr:rowOff>
    </xdr:from>
    <xdr:ext cx="5964197" cy="1959511"/>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8161866" y="3873500"/>
          <a:ext cx="5964197" cy="195951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400">
              <a:solidFill>
                <a:srgbClr val="FF0000"/>
              </a:solidFill>
            </a:rPr>
            <a:t>・導入する機械・施設の減価償却費を入れてください。</a:t>
          </a:r>
          <a:endParaRPr kumimoji="1" lang="en-US" altLang="ja-JP" sz="1400">
            <a:solidFill>
              <a:srgbClr val="FF0000"/>
            </a:solidFill>
          </a:endParaRPr>
        </a:p>
        <a:p>
          <a:r>
            <a:rPr kumimoji="1" lang="ja-JP" altLang="en-US" sz="1400">
              <a:solidFill>
                <a:srgbClr val="FF0000"/>
              </a:solidFill>
            </a:rPr>
            <a:t>・主な減価償却資産の計算方法</a:t>
          </a:r>
          <a:endParaRPr kumimoji="1" lang="en-US" altLang="ja-JP" sz="1400">
            <a:solidFill>
              <a:srgbClr val="FF0000"/>
            </a:solidFill>
          </a:endParaRPr>
        </a:p>
        <a:p>
          <a:r>
            <a:rPr kumimoji="1" lang="ja-JP" altLang="en-US" sz="1400">
              <a:solidFill>
                <a:srgbClr val="FF0000"/>
              </a:solidFill>
            </a:rPr>
            <a:t>　ビニールハウス（耐用年数１４年）</a:t>
          </a:r>
          <a:endParaRPr kumimoji="1" lang="en-US" altLang="ja-JP" sz="1400">
            <a:solidFill>
              <a:srgbClr val="FF0000"/>
            </a:solidFill>
          </a:endParaRPr>
        </a:p>
        <a:p>
          <a:r>
            <a:rPr kumimoji="1" lang="ja-JP" altLang="en-US" sz="1400">
              <a:solidFill>
                <a:srgbClr val="FF0000"/>
              </a:solidFill>
            </a:rPr>
            <a:t>　導入金額</a:t>
          </a:r>
          <a:r>
            <a:rPr kumimoji="1" lang="en-US" altLang="ja-JP" sz="1400">
              <a:solidFill>
                <a:srgbClr val="FF0000"/>
              </a:solidFill>
            </a:rPr>
            <a:t>×0.072</a:t>
          </a:r>
        </a:p>
        <a:p>
          <a:r>
            <a:rPr kumimoji="1" lang="ja-JP" altLang="en-US" sz="1400">
              <a:solidFill>
                <a:srgbClr val="FF0000"/>
              </a:solidFill>
            </a:rPr>
            <a:t>　機械類（耐用年数７年）</a:t>
          </a:r>
          <a:endParaRPr kumimoji="1" lang="en-US" altLang="ja-JP" sz="1400">
            <a:solidFill>
              <a:srgbClr val="FF0000"/>
            </a:solidFill>
          </a:endParaRPr>
        </a:p>
        <a:p>
          <a:r>
            <a:rPr kumimoji="1" lang="ja-JP" altLang="en-US" sz="1400">
              <a:solidFill>
                <a:srgbClr val="FF0000"/>
              </a:solidFill>
            </a:rPr>
            <a:t>　導入金額</a:t>
          </a:r>
          <a:r>
            <a:rPr kumimoji="1" lang="en-US" altLang="ja-JP" sz="1400">
              <a:solidFill>
                <a:srgbClr val="FF0000"/>
              </a:solidFill>
            </a:rPr>
            <a:t>×0.143</a:t>
          </a:r>
        </a:p>
        <a:p>
          <a:r>
            <a:rPr kumimoji="1" lang="ja-JP" altLang="en-US" sz="1400">
              <a:solidFill>
                <a:srgbClr val="FF0000"/>
              </a:solidFill>
            </a:rPr>
            <a:t>・補助率１／２の事業で入れる場合は減価償却費はその１／２</a:t>
          </a:r>
          <a:endParaRPr kumimoji="1" lang="en-US" altLang="ja-JP" sz="1400">
            <a:solidFill>
              <a:srgbClr val="FF0000"/>
            </a:solidFill>
          </a:endParaRPr>
        </a:p>
        <a:p>
          <a:r>
            <a:rPr kumimoji="1" lang="ja-JP" altLang="en-US" sz="1400">
              <a:solidFill>
                <a:srgbClr val="FF0000"/>
              </a:solidFill>
            </a:rPr>
            <a:t>　補助率３／４で入れる場合はその１／４になります。（自己資金＋借入額分）</a:t>
          </a:r>
          <a:endParaRPr kumimoji="1" lang="en-US" altLang="ja-JP" sz="1400">
            <a:solidFill>
              <a:srgbClr val="FF0000"/>
            </a:solidFill>
          </a:endParaRPr>
        </a:p>
      </xdr:txBody>
    </xdr:sp>
    <xdr:clientData/>
  </xdr:oneCellAnchor>
  <xdr:oneCellAnchor>
    <xdr:from>
      <xdr:col>4</xdr:col>
      <xdr:colOff>266700</xdr:colOff>
      <xdr:row>31</xdr:row>
      <xdr:rowOff>266700</xdr:rowOff>
    </xdr:from>
    <xdr:ext cx="5384231" cy="1025922"/>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1778000" y="9055100"/>
          <a:ext cx="5384231" cy="102592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400">
              <a:solidFill>
                <a:srgbClr val="FF0000"/>
              </a:solidFill>
            </a:rPr>
            <a:t>・購入費についてどのような方法で調達するか記載してください。</a:t>
          </a:r>
          <a:endParaRPr kumimoji="1" lang="en-US" altLang="ja-JP" sz="1400">
            <a:solidFill>
              <a:srgbClr val="FF0000"/>
            </a:solidFill>
          </a:endParaRPr>
        </a:p>
        <a:p>
          <a:r>
            <a:rPr kumimoji="1" lang="ja-JP" altLang="en-US" sz="1400">
              <a:solidFill>
                <a:srgbClr val="FF0000"/>
              </a:solidFill>
            </a:rPr>
            <a:t>・補助金の場合は具体的な補助金名を入れてください</a:t>
          </a:r>
          <a:endParaRPr kumimoji="1" lang="en-US" altLang="ja-JP" sz="1400">
            <a:solidFill>
              <a:srgbClr val="FF0000"/>
            </a:solidFill>
          </a:endParaRPr>
        </a:p>
        <a:p>
          <a:r>
            <a:rPr kumimoji="1" lang="ja-JP" altLang="en-US" sz="1400">
              <a:solidFill>
                <a:srgbClr val="FF0000"/>
              </a:solidFill>
            </a:rPr>
            <a:t>・施設・機械の導入費の合計額＝資金調達方法の及び金額の合計額</a:t>
          </a:r>
          <a:endParaRPr kumimoji="1" lang="en-US" altLang="ja-JP" sz="1400">
            <a:solidFill>
              <a:srgbClr val="FF0000"/>
            </a:solidFill>
          </a:endParaRPr>
        </a:p>
        <a:p>
          <a:r>
            <a:rPr kumimoji="1" lang="ja-JP" altLang="en-US" sz="1400">
              <a:solidFill>
                <a:srgbClr val="FF0000"/>
              </a:solidFill>
            </a:rPr>
            <a:t>　となります。</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3</xdr:col>
      <xdr:colOff>962025</xdr:colOff>
      <xdr:row>0</xdr:row>
      <xdr:rowOff>161925</xdr:rowOff>
    </xdr:from>
    <xdr:to>
      <xdr:col>9</xdr:col>
      <xdr:colOff>9525</xdr:colOff>
      <xdr:row>1</xdr:row>
      <xdr:rowOff>19050</xdr:rowOff>
    </xdr:to>
    <xdr:sp macro="" textlink="">
      <xdr:nvSpPr>
        <xdr:cNvPr id="2" name="AutoShape 1">
          <a:extLst>
            <a:ext uri="{FF2B5EF4-FFF2-40B4-BE49-F238E27FC236}">
              <a16:creationId xmlns:a16="http://schemas.microsoft.com/office/drawing/2014/main" id="{9A151536-6696-4B58-BEAE-512B3FE95234}"/>
            </a:ext>
          </a:extLst>
        </xdr:cNvPr>
        <xdr:cNvSpPr>
          <a:spLocks noChangeArrowheads="1"/>
        </xdr:cNvSpPr>
      </xdr:nvSpPr>
      <xdr:spPr bwMode="auto">
        <a:xfrm>
          <a:off x="3333750" y="161925"/>
          <a:ext cx="3667125" cy="476250"/>
        </a:xfrm>
        <a:prstGeom prst="hexagon">
          <a:avLst>
            <a:gd name="adj" fmla="val 29089"/>
            <a:gd name="vf" fmla="val 115470"/>
          </a:avLst>
        </a:prstGeom>
        <a:solidFill>
          <a:srgbClr val="FFFFFF"/>
        </a:solidFill>
        <a:ln w="9525">
          <a:solidFill>
            <a:srgbClr val="000000"/>
          </a:solidFill>
          <a:miter lim="800000"/>
          <a:headEnd/>
          <a:tailEnd/>
        </a:ln>
      </xdr:spPr>
      <xdr:txBody>
        <a:bodyPr vertOverflow="clip" wrap="square" lIns="45720" tIns="27432" rIns="45720" bIns="27432" anchor="ctr" upright="1"/>
        <a:lstStyle/>
        <a:p>
          <a:pPr algn="ctr" rtl="0">
            <a:defRPr sz="1000"/>
          </a:pPr>
          <a:r>
            <a:rPr lang="ja-JP" altLang="en-US" sz="2000" b="1" i="0" u="none" strike="noStrike" baseline="0">
              <a:solidFill>
                <a:srgbClr val="000000"/>
              </a:solidFill>
              <a:latin typeface="ＭＳ Ｐゴシック"/>
              <a:ea typeface="ＭＳ Ｐゴシック"/>
            </a:rPr>
            <a:t>借入金返済計画</a:t>
          </a:r>
        </a:p>
      </xdr:txBody>
    </xdr:sp>
    <xdr:clientData/>
  </xdr:twoCellAnchor>
  <xdr:oneCellAnchor>
    <xdr:from>
      <xdr:col>3</xdr:col>
      <xdr:colOff>711200</xdr:colOff>
      <xdr:row>7</xdr:row>
      <xdr:rowOff>0</xdr:rowOff>
    </xdr:from>
    <xdr:ext cx="6493765" cy="1259319"/>
    <xdr:sp macro="" textlink="">
      <xdr:nvSpPr>
        <xdr:cNvPr id="3" name="テキスト ボックス 2">
          <a:extLst>
            <a:ext uri="{FF2B5EF4-FFF2-40B4-BE49-F238E27FC236}">
              <a16:creationId xmlns:a16="http://schemas.microsoft.com/office/drawing/2014/main" id="{50EB87A7-F1A2-444A-A737-E0A1C9466A43}"/>
            </a:ext>
          </a:extLst>
        </xdr:cNvPr>
        <xdr:cNvSpPr txBox="1"/>
      </xdr:nvSpPr>
      <xdr:spPr>
        <a:xfrm>
          <a:off x="3082925" y="2924175"/>
          <a:ext cx="6493765" cy="125931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400">
              <a:solidFill>
                <a:srgbClr val="FF0000"/>
              </a:solidFill>
            </a:rPr>
            <a:t>・前ページの施設等整備計画で借入金の記載をされた場合入れてください。</a:t>
          </a:r>
          <a:endParaRPr kumimoji="1" lang="en-US" altLang="ja-JP" sz="1400">
            <a:solidFill>
              <a:srgbClr val="FF0000"/>
            </a:solidFill>
          </a:endParaRPr>
        </a:p>
        <a:p>
          <a:r>
            <a:rPr kumimoji="1" lang="ja-JP" altLang="en-US" sz="1400">
              <a:solidFill>
                <a:srgbClr val="FF0000"/>
              </a:solidFill>
            </a:rPr>
            <a:t>・借入金名、時期、利率、据え置き期間、償還期間など。</a:t>
          </a:r>
          <a:endParaRPr kumimoji="1" lang="en-US" altLang="ja-JP" sz="1400">
            <a:solidFill>
              <a:srgbClr val="FF0000"/>
            </a:solidFill>
          </a:endParaRPr>
        </a:p>
        <a:p>
          <a:r>
            <a:rPr kumimoji="1" lang="ja-JP" altLang="en-US" sz="1400">
              <a:solidFill>
                <a:srgbClr val="FF0000"/>
              </a:solidFill>
            </a:rPr>
            <a:t>・元金のところには借入金額の元金返済額を入れてください。</a:t>
          </a:r>
          <a:endParaRPr kumimoji="1" lang="en-US" altLang="ja-JP" sz="1400">
            <a:solidFill>
              <a:srgbClr val="FF0000"/>
            </a:solidFill>
          </a:endParaRPr>
        </a:p>
        <a:p>
          <a:r>
            <a:rPr kumimoji="1" lang="ja-JP" altLang="en-US" sz="1400">
              <a:solidFill>
                <a:srgbClr val="FF0000"/>
              </a:solidFill>
            </a:rPr>
            <a:t>　計算方法は借入金額／償還年数、据え置きを置く場合は、据え置き期間は０です。</a:t>
          </a:r>
          <a:endParaRPr kumimoji="1" lang="en-US" altLang="ja-JP" sz="1400">
            <a:solidFill>
              <a:srgbClr val="FF0000"/>
            </a:solidFill>
          </a:endParaRPr>
        </a:p>
        <a:p>
          <a:r>
            <a:rPr kumimoji="1" lang="ja-JP" altLang="en-US" sz="1400">
              <a:solidFill>
                <a:srgbClr val="FF0000"/>
              </a:solidFill>
            </a:rPr>
            <a:t>・利息のところには利息金額を入れてください。</a:t>
          </a:r>
          <a:endParaRPr kumimoji="1" lang="en-US" altLang="ja-JP" sz="1400">
            <a:solidFill>
              <a:srgbClr val="FF0000"/>
            </a:solidFill>
          </a:endParaRPr>
        </a:p>
      </xdr:txBody>
    </xdr:sp>
    <xdr:clientData/>
  </xdr:oneCellAnchor>
  <xdr:oneCellAnchor>
    <xdr:from>
      <xdr:col>3</xdr:col>
      <xdr:colOff>850900</xdr:colOff>
      <xdr:row>21</xdr:row>
      <xdr:rowOff>114300</xdr:rowOff>
    </xdr:from>
    <xdr:ext cx="4373633" cy="559127"/>
    <xdr:sp macro="" textlink="">
      <xdr:nvSpPr>
        <xdr:cNvPr id="4" name="テキスト ボックス 3">
          <a:extLst>
            <a:ext uri="{FF2B5EF4-FFF2-40B4-BE49-F238E27FC236}">
              <a16:creationId xmlns:a16="http://schemas.microsoft.com/office/drawing/2014/main" id="{EC692E0F-D1F4-4ADF-B5BE-C1FA9A951E5C}"/>
            </a:ext>
          </a:extLst>
        </xdr:cNvPr>
        <xdr:cNvSpPr txBox="1"/>
      </xdr:nvSpPr>
      <xdr:spPr>
        <a:xfrm>
          <a:off x="3222625" y="7839075"/>
          <a:ext cx="4373633" cy="55912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400">
              <a:solidFill>
                <a:srgbClr val="FF0000"/>
              </a:solidFill>
            </a:rPr>
            <a:t>・生活関係の借入金を入れてください。</a:t>
          </a:r>
          <a:endParaRPr kumimoji="1" lang="en-US" altLang="ja-JP" sz="1400">
            <a:solidFill>
              <a:srgbClr val="FF0000"/>
            </a:solidFill>
          </a:endParaRPr>
        </a:p>
        <a:p>
          <a:r>
            <a:rPr kumimoji="1" lang="ja-JP" altLang="en-US" sz="1400">
              <a:solidFill>
                <a:srgbClr val="FF0000"/>
              </a:solidFill>
            </a:rPr>
            <a:t>　住宅ローン、車ローン、すでに導入した農機ローンなど</a:t>
          </a:r>
          <a:endParaRPr kumimoji="1" lang="en-US" altLang="ja-JP" sz="1400">
            <a:solidFill>
              <a:srgbClr val="FF0000"/>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5</xdr:col>
      <xdr:colOff>333375</xdr:colOff>
      <xdr:row>1</xdr:row>
      <xdr:rowOff>57150</xdr:rowOff>
    </xdr:from>
    <xdr:to>
      <xdr:col>8</xdr:col>
      <xdr:colOff>790575</xdr:colOff>
      <xdr:row>1</xdr:row>
      <xdr:rowOff>381000</xdr:rowOff>
    </xdr:to>
    <xdr:sp macro="" textlink="">
      <xdr:nvSpPr>
        <xdr:cNvPr id="4097" name="AutoShape 1">
          <a:extLst>
            <a:ext uri="{FF2B5EF4-FFF2-40B4-BE49-F238E27FC236}">
              <a16:creationId xmlns:a16="http://schemas.microsoft.com/office/drawing/2014/main" id="{00000000-0008-0000-0500-000001100000}"/>
            </a:ext>
          </a:extLst>
        </xdr:cNvPr>
        <xdr:cNvSpPr>
          <a:spLocks noChangeArrowheads="1"/>
        </xdr:cNvSpPr>
      </xdr:nvSpPr>
      <xdr:spPr bwMode="auto">
        <a:xfrm>
          <a:off x="2143125"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品目別経営収支　ＮＯ</a:t>
          </a:r>
          <a:r>
            <a:rPr lang="en-US" altLang="ja-JP" sz="1400" b="1" i="0" u="none" strike="noStrike" baseline="0">
              <a:solidFill>
                <a:srgbClr val="000000"/>
              </a:solidFill>
              <a:latin typeface="ＭＳ Ｐゴシック"/>
              <a:ea typeface="ＭＳ Ｐゴシック"/>
            </a:rPr>
            <a:t>.</a:t>
          </a:r>
          <a:r>
            <a:rPr lang="ja-JP" altLang="en-US" sz="1400" b="1" i="0" u="none" strike="noStrike" baseline="0">
              <a:solidFill>
                <a:srgbClr val="000000"/>
              </a:solidFill>
              <a:latin typeface="ＭＳ Ｐゴシック"/>
              <a:ea typeface="ＭＳ Ｐゴシック"/>
            </a:rPr>
            <a:t>１</a:t>
          </a:r>
        </a:p>
      </xdr:txBody>
    </xdr:sp>
    <xdr:clientData/>
  </xdr:twoCellAnchor>
  <xdr:twoCellAnchor>
    <xdr:from>
      <xdr:col>16</xdr:col>
      <xdr:colOff>333375</xdr:colOff>
      <xdr:row>1</xdr:row>
      <xdr:rowOff>57150</xdr:rowOff>
    </xdr:from>
    <xdr:to>
      <xdr:col>19</xdr:col>
      <xdr:colOff>790575</xdr:colOff>
      <xdr:row>1</xdr:row>
      <xdr:rowOff>381000</xdr:rowOff>
    </xdr:to>
    <xdr:sp macro="" textlink="">
      <xdr:nvSpPr>
        <xdr:cNvPr id="4098" name="AutoShape 2">
          <a:extLst>
            <a:ext uri="{FF2B5EF4-FFF2-40B4-BE49-F238E27FC236}">
              <a16:creationId xmlns:a16="http://schemas.microsoft.com/office/drawing/2014/main" id="{00000000-0008-0000-0500-000002100000}"/>
            </a:ext>
          </a:extLst>
        </xdr:cNvPr>
        <xdr:cNvSpPr>
          <a:spLocks noChangeArrowheads="1"/>
        </xdr:cNvSpPr>
      </xdr:nvSpPr>
      <xdr:spPr bwMode="auto">
        <a:xfrm>
          <a:off x="9286875"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品目別経営収支　ＮＯ</a:t>
          </a:r>
          <a:r>
            <a:rPr lang="en-US" altLang="ja-JP" sz="1400" b="1" i="0" u="none" strike="noStrike" baseline="0">
              <a:solidFill>
                <a:srgbClr val="000000"/>
              </a:solidFill>
              <a:latin typeface="ＭＳ Ｐゴシック"/>
              <a:ea typeface="ＭＳ Ｐゴシック"/>
            </a:rPr>
            <a:t>.</a:t>
          </a:r>
          <a:r>
            <a:rPr lang="ja-JP" altLang="en-US" sz="1400" b="1" i="0" u="none" strike="noStrike" baseline="0">
              <a:solidFill>
                <a:srgbClr val="000000"/>
              </a:solidFill>
              <a:latin typeface="ＭＳ Ｐゴシック"/>
              <a:ea typeface="ＭＳ Ｐゴシック"/>
            </a:rPr>
            <a:t>２</a:t>
          </a:r>
        </a:p>
      </xdr:txBody>
    </xdr:sp>
    <xdr:clientData/>
  </xdr:twoCellAnchor>
  <xdr:twoCellAnchor>
    <xdr:from>
      <xdr:col>27</xdr:col>
      <xdr:colOff>333375</xdr:colOff>
      <xdr:row>1</xdr:row>
      <xdr:rowOff>57150</xdr:rowOff>
    </xdr:from>
    <xdr:to>
      <xdr:col>30</xdr:col>
      <xdr:colOff>790575</xdr:colOff>
      <xdr:row>1</xdr:row>
      <xdr:rowOff>381000</xdr:rowOff>
    </xdr:to>
    <xdr:sp macro="" textlink="">
      <xdr:nvSpPr>
        <xdr:cNvPr id="4099" name="AutoShape 3">
          <a:extLst>
            <a:ext uri="{FF2B5EF4-FFF2-40B4-BE49-F238E27FC236}">
              <a16:creationId xmlns:a16="http://schemas.microsoft.com/office/drawing/2014/main" id="{00000000-0008-0000-0500-000003100000}"/>
            </a:ext>
          </a:extLst>
        </xdr:cNvPr>
        <xdr:cNvSpPr>
          <a:spLocks noChangeArrowheads="1"/>
        </xdr:cNvSpPr>
      </xdr:nvSpPr>
      <xdr:spPr bwMode="auto">
        <a:xfrm>
          <a:off x="16449675"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品目別経営収支　ＮＯ</a:t>
          </a:r>
          <a:r>
            <a:rPr lang="en-US" altLang="ja-JP" sz="1400" b="1" i="0" u="none" strike="noStrike" baseline="0">
              <a:solidFill>
                <a:srgbClr val="000000"/>
              </a:solidFill>
              <a:latin typeface="ＭＳ Ｐゴシック"/>
              <a:ea typeface="ＭＳ Ｐゴシック"/>
            </a:rPr>
            <a:t>.</a:t>
          </a:r>
          <a:r>
            <a:rPr lang="ja-JP" altLang="en-US" sz="1400" b="1" i="0" u="none" strike="noStrike" baseline="0">
              <a:solidFill>
                <a:srgbClr val="000000"/>
              </a:solidFill>
              <a:latin typeface="ＭＳ Ｐゴシック"/>
              <a:ea typeface="ＭＳ Ｐゴシック"/>
            </a:rPr>
            <a:t>３</a:t>
          </a:r>
        </a:p>
      </xdr:txBody>
    </xdr:sp>
    <xdr:clientData/>
  </xdr:twoCellAnchor>
  <xdr:twoCellAnchor>
    <xdr:from>
      <xdr:col>38</xdr:col>
      <xdr:colOff>333375</xdr:colOff>
      <xdr:row>1</xdr:row>
      <xdr:rowOff>57150</xdr:rowOff>
    </xdr:from>
    <xdr:to>
      <xdr:col>41</xdr:col>
      <xdr:colOff>790575</xdr:colOff>
      <xdr:row>1</xdr:row>
      <xdr:rowOff>381000</xdr:rowOff>
    </xdr:to>
    <xdr:sp macro="" textlink="">
      <xdr:nvSpPr>
        <xdr:cNvPr id="4100" name="AutoShape 4">
          <a:extLst>
            <a:ext uri="{FF2B5EF4-FFF2-40B4-BE49-F238E27FC236}">
              <a16:creationId xmlns:a16="http://schemas.microsoft.com/office/drawing/2014/main" id="{00000000-0008-0000-0500-000004100000}"/>
            </a:ext>
          </a:extLst>
        </xdr:cNvPr>
        <xdr:cNvSpPr>
          <a:spLocks noChangeArrowheads="1"/>
        </xdr:cNvSpPr>
      </xdr:nvSpPr>
      <xdr:spPr bwMode="auto">
        <a:xfrm>
          <a:off x="23602950"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品目別経営収支　ＮＯ</a:t>
          </a:r>
          <a:r>
            <a:rPr lang="en-US" altLang="ja-JP" sz="1400" b="1" i="0" u="none" strike="noStrike" baseline="0">
              <a:solidFill>
                <a:srgbClr val="000000"/>
              </a:solidFill>
              <a:latin typeface="ＭＳ Ｐゴシック"/>
              <a:ea typeface="ＭＳ Ｐゴシック"/>
            </a:rPr>
            <a:t>.</a:t>
          </a:r>
          <a:r>
            <a:rPr lang="ja-JP" altLang="en-US" sz="1400" b="1" i="0" u="none" strike="noStrike" baseline="0">
              <a:solidFill>
                <a:srgbClr val="000000"/>
              </a:solidFill>
              <a:latin typeface="ＭＳ Ｐゴシック"/>
              <a:ea typeface="ＭＳ Ｐゴシック"/>
            </a:rPr>
            <a:t>４</a:t>
          </a:r>
        </a:p>
      </xdr:txBody>
    </xdr:sp>
    <xdr:clientData/>
  </xdr:twoCellAnchor>
  <xdr:twoCellAnchor>
    <xdr:from>
      <xdr:col>49</xdr:col>
      <xdr:colOff>333375</xdr:colOff>
      <xdr:row>1</xdr:row>
      <xdr:rowOff>57150</xdr:rowOff>
    </xdr:from>
    <xdr:to>
      <xdr:col>52</xdr:col>
      <xdr:colOff>790575</xdr:colOff>
      <xdr:row>1</xdr:row>
      <xdr:rowOff>381000</xdr:rowOff>
    </xdr:to>
    <xdr:sp macro="" textlink="">
      <xdr:nvSpPr>
        <xdr:cNvPr id="4101" name="AutoShape 5">
          <a:extLst>
            <a:ext uri="{FF2B5EF4-FFF2-40B4-BE49-F238E27FC236}">
              <a16:creationId xmlns:a16="http://schemas.microsoft.com/office/drawing/2014/main" id="{00000000-0008-0000-0500-000005100000}"/>
            </a:ext>
          </a:extLst>
        </xdr:cNvPr>
        <xdr:cNvSpPr>
          <a:spLocks noChangeArrowheads="1"/>
        </xdr:cNvSpPr>
      </xdr:nvSpPr>
      <xdr:spPr bwMode="auto">
        <a:xfrm>
          <a:off x="30756225"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品目別経営収支　ＮＯ</a:t>
          </a:r>
          <a:r>
            <a:rPr lang="en-US" altLang="ja-JP" sz="1400" b="1" i="0" u="none" strike="noStrike" baseline="0">
              <a:solidFill>
                <a:srgbClr val="000000"/>
              </a:solidFill>
              <a:latin typeface="ＭＳ Ｐゴシック"/>
              <a:ea typeface="ＭＳ Ｐゴシック"/>
            </a:rPr>
            <a:t>.</a:t>
          </a:r>
          <a:r>
            <a:rPr lang="ja-JP" altLang="en-US" sz="1400" b="1" i="0" u="none" strike="noStrike" baseline="0">
              <a:solidFill>
                <a:srgbClr val="000000"/>
              </a:solidFill>
              <a:latin typeface="ＭＳ Ｐゴシック"/>
              <a:ea typeface="ＭＳ Ｐゴシック"/>
            </a:rPr>
            <a:t>５</a:t>
          </a:r>
        </a:p>
      </xdr:txBody>
    </xdr:sp>
    <xdr:clientData/>
  </xdr:twoCellAnchor>
  <xdr:twoCellAnchor>
    <xdr:from>
      <xdr:col>5</xdr:col>
      <xdr:colOff>333375</xdr:colOff>
      <xdr:row>1</xdr:row>
      <xdr:rowOff>57150</xdr:rowOff>
    </xdr:from>
    <xdr:to>
      <xdr:col>8</xdr:col>
      <xdr:colOff>790575</xdr:colOff>
      <xdr:row>1</xdr:row>
      <xdr:rowOff>381000</xdr:rowOff>
    </xdr:to>
    <xdr:sp macro="" textlink="">
      <xdr:nvSpPr>
        <xdr:cNvPr id="4102" name="AutoShape 6">
          <a:extLst>
            <a:ext uri="{FF2B5EF4-FFF2-40B4-BE49-F238E27FC236}">
              <a16:creationId xmlns:a16="http://schemas.microsoft.com/office/drawing/2014/main" id="{00000000-0008-0000-0500-000006100000}"/>
            </a:ext>
          </a:extLst>
        </xdr:cNvPr>
        <xdr:cNvSpPr>
          <a:spLocks noChangeArrowheads="1"/>
        </xdr:cNvSpPr>
      </xdr:nvSpPr>
      <xdr:spPr bwMode="auto">
        <a:xfrm>
          <a:off x="2143125"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品目別経営収支　ＮＯ</a:t>
          </a:r>
          <a:r>
            <a:rPr lang="en-US" altLang="ja-JP" sz="1400" b="1" i="0" u="none" strike="noStrike" baseline="0">
              <a:solidFill>
                <a:srgbClr val="000000"/>
              </a:solidFill>
              <a:latin typeface="ＭＳ Ｐゴシック"/>
              <a:ea typeface="ＭＳ Ｐゴシック"/>
            </a:rPr>
            <a:t>.</a:t>
          </a:r>
          <a:r>
            <a:rPr lang="ja-JP" altLang="en-US" sz="1400" b="1" i="0" u="none" strike="noStrike" baseline="0">
              <a:solidFill>
                <a:srgbClr val="000000"/>
              </a:solidFill>
              <a:latin typeface="ＭＳ Ｐゴシック"/>
              <a:ea typeface="ＭＳ Ｐゴシック"/>
            </a:rPr>
            <a:t>１</a:t>
          </a:r>
        </a:p>
      </xdr:txBody>
    </xdr:sp>
    <xdr:clientData/>
  </xdr:twoCellAnchor>
  <xdr:twoCellAnchor>
    <xdr:from>
      <xdr:col>16</xdr:col>
      <xdr:colOff>333375</xdr:colOff>
      <xdr:row>1</xdr:row>
      <xdr:rowOff>57150</xdr:rowOff>
    </xdr:from>
    <xdr:to>
      <xdr:col>19</xdr:col>
      <xdr:colOff>790575</xdr:colOff>
      <xdr:row>1</xdr:row>
      <xdr:rowOff>381000</xdr:rowOff>
    </xdr:to>
    <xdr:sp macro="" textlink="">
      <xdr:nvSpPr>
        <xdr:cNvPr id="4103" name="AutoShape 7">
          <a:extLst>
            <a:ext uri="{FF2B5EF4-FFF2-40B4-BE49-F238E27FC236}">
              <a16:creationId xmlns:a16="http://schemas.microsoft.com/office/drawing/2014/main" id="{00000000-0008-0000-0500-000007100000}"/>
            </a:ext>
          </a:extLst>
        </xdr:cNvPr>
        <xdr:cNvSpPr>
          <a:spLocks noChangeArrowheads="1"/>
        </xdr:cNvSpPr>
      </xdr:nvSpPr>
      <xdr:spPr bwMode="auto">
        <a:xfrm>
          <a:off x="9286875"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品目別経営収支　ＮＯ</a:t>
          </a:r>
          <a:r>
            <a:rPr lang="en-US" altLang="ja-JP" sz="1400" b="1" i="0" u="none" strike="noStrike" baseline="0">
              <a:solidFill>
                <a:srgbClr val="000000"/>
              </a:solidFill>
              <a:latin typeface="ＭＳ Ｐゴシック"/>
              <a:ea typeface="ＭＳ Ｐゴシック"/>
            </a:rPr>
            <a:t>.</a:t>
          </a:r>
          <a:r>
            <a:rPr lang="ja-JP" altLang="en-US" sz="1400" b="1" i="0" u="none" strike="noStrike" baseline="0">
              <a:solidFill>
                <a:srgbClr val="000000"/>
              </a:solidFill>
              <a:latin typeface="ＭＳ Ｐゴシック"/>
              <a:ea typeface="ＭＳ Ｐゴシック"/>
            </a:rPr>
            <a:t>２</a:t>
          </a:r>
        </a:p>
      </xdr:txBody>
    </xdr:sp>
    <xdr:clientData/>
  </xdr:twoCellAnchor>
  <xdr:twoCellAnchor>
    <xdr:from>
      <xdr:col>27</xdr:col>
      <xdr:colOff>333375</xdr:colOff>
      <xdr:row>1</xdr:row>
      <xdr:rowOff>57150</xdr:rowOff>
    </xdr:from>
    <xdr:to>
      <xdr:col>30</xdr:col>
      <xdr:colOff>790575</xdr:colOff>
      <xdr:row>1</xdr:row>
      <xdr:rowOff>381000</xdr:rowOff>
    </xdr:to>
    <xdr:sp macro="" textlink="">
      <xdr:nvSpPr>
        <xdr:cNvPr id="4104" name="AutoShape 8">
          <a:extLst>
            <a:ext uri="{FF2B5EF4-FFF2-40B4-BE49-F238E27FC236}">
              <a16:creationId xmlns:a16="http://schemas.microsoft.com/office/drawing/2014/main" id="{00000000-0008-0000-0500-000008100000}"/>
            </a:ext>
          </a:extLst>
        </xdr:cNvPr>
        <xdr:cNvSpPr>
          <a:spLocks noChangeArrowheads="1"/>
        </xdr:cNvSpPr>
      </xdr:nvSpPr>
      <xdr:spPr bwMode="auto">
        <a:xfrm>
          <a:off x="16449675"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品目別経営収支　ＮＯ</a:t>
          </a:r>
          <a:r>
            <a:rPr lang="en-US" altLang="ja-JP" sz="1400" b="1" i="0" u="none" strike="noStrike" baseline="0">
              <a:solidFill>
                <a:srgbClr val="000000"/>
              </a:solidFill>
              <a:latin typeface="ＭＳ Ｐゴシック"/>
              <a:ea typeface="ＭＳ Ｐゴシック"/>
            </a:rPr>
            <a:t>.</a:t>
          </a:r>
          <a:r>
            <a:rPr lang="ja-JP" altLang="en-US" sz="1400" b="1" i="0" u="none" strike="noStrike" baseline="0">
              <a:solidFill>
                <a:srgbClr val="000000"/>
              </a:solidFill>
              <a:latin typeface="ＭＳ Ｐゴシック"/>
              <a:ea typeface="ＭＳ Ｐゴシック"/>
            </a:rPr>
            <a:t>３</a:t>
          </a:r>
        </a:p>
      </xdr:txBody>
    </xdr:sp>
    <xdr:clientData/>
  </xdr:twoCellAnchor>
  <xdr:twoCellAnchor>
    <xdr:from>
      <xdr:col>38</xdr:col>
      <xdr:colOff>333375</xdr:colOff>
      <xdr:row>1</xdr:row>
      <xdr:rowOff>57150</xdr:rowOff>
    </xdr:from>
    <xdr:to>
      <xdr:col>41</xdr:col>
      <xdr:colOff>790575</xdr:colOff>
      <xdr:row>1</xdr:row>
      <xdr:rowOff>381000</xdr:rowOff>
    </xdr:to>
    <xdr:sp macro="" textlink="">
      <xdr:nvSpPr>
        <xdr:cNvPr id="4105" name="AutoShape 9">
          <a:extLst>
            <a:ext uri="{FF2B5EF4-FFF2-40B4-BE49-F238E27FC236}">
              <a16:creationId xmlns:a16="http://schemas.microsoft.com/office/drawing/2014/main" id="{00000000-0008-0000-0500-000009100000}"/>
            </a:ext>
          </a:extLst>
        </xdr:cNvPr>
        <xdr:cNvSpPr>
          <a:spLocks noChangeArrowheads="1"/>
        </xdr:cNvSpPr>
      </xdr:nvSpPr>
      <xdr:spPr bwMode="auto">
        <a:xfrm>
          <a:off x="23602950"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品目別経営収支　ＮＯ</a:t>
          </a:r>
          <a:r>
            <a:rPr lang="en-US" altLang="ja-JP" sz="1400" b="1" i="0" u="none" strike="noStrike" baseline="0">
              <a:solidFill>
                <a:srgbClr val="000000"/>
              </a:solidFill>
              <a:latin typeface="ＭＳ Ｐゴシック"/>
              <a:ea typeface="ＭＳ Ｐゴシック"/>
            </a:rPr>
            <a:t>.</a:t>
          </a:r>
          <a:r>
            <a:rPr lang="ja-JP" altLang="en-US" sz="1400" b="1" i="0" u="none" strike="noStrike" baseline="0">
              <a:solidFill>
                <a:srgbClr val="000000"/>
              </a:solidFill>
              <a:latin typeface="ＭＳ Ｐゴシック"/>
              <a:ea typeface="ＭＳ Ｐゴシック"/>
            </a:rPr>
            <a:t>４</a:t>
          </a:r>
        </a:p>
      </xdr:txBody>
    </xdr:sp>
    <xdr:clientData/>
  </xdr:twoCellAnchor>
  <xdr:twoCellAnchor>
    <xdr:from>
      <xdr:col>49</xdr:col>
      <xdr:colOff>333375</xdr:colOff>
      <xdr:row>1</xdr:row>
      <xdr:rowOff>57150</xdr:rowOff>
    </xdr:from>
    <xdr:to>
      <xdr:col>52</xdr:col>
      <xdr:colOff>790575</xdr:colOff>
      <xdr:row>1</xdr:row>
      <xdr:rowOff>381000</xdr:rowOff>
    </xdr:to>
    <xdr:sp macro="" textlink="">
      <xdr:nvSpPr>
        <xdr:cNvPr id="4106" name="AutoShape 10">
          <a:extLst>
            <a:ext uri="{FF2B5EF4-FFF2-40B4-BE49-F238E27FC236}">
              <a16:creationId xmlns:a16="http://schemas.microsoft.com/office/drawing/2014/main" id="{00000000-0008-0000-0500-00000A100000}"/>
            </a:ext>
          </a:extLst>
        </xdr:cNvPr>
        <xdr:cNvSpPr>
          <a:spLocks noChangeArrowheads="1"/>
        </xdr:cNvSpPr>
      </xdr:nvSpPr>
      <xdr:spPr bwMode="auto">
        <a:xfrm>
          <a:off x="30756225"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品目別経営収支　ＮＯ</a:t>
          </a:r>
          <a:r>
            <a:rPr lang="en-US" altLang="ja-JP" sz="1400" b="1" i="0" u="none" strike="noStrike" baseline="0">
              <a:solidFill>
                <a:srgbClr val="000000"/>
              </a:solidFill>
              <a:latin typeface="ＭＳ Ｐゴシック"/>
              <a:ea typeface="ＭＳ Ｐゴシック"/>
            </a:rPr>
            <a:t>.</a:t>
          </a:r>
          <a:r>
            <a:rPr lang="ja-JP" altLang="en-US" sz="1400" b="1" i="0" u="none" strike="noStrike" baseline="0">
              <a:solidFill>
                <a:srgbClr val="000000"/>
              </a:solidFill>
              <a:latin typeface="ＭＳ Ｐゴシック"/>
              <a:ea typeface="ＭＳ Ｐゴシック"/>
            </a:rPr>
            <a:t>５</a:t>
          </a:r>
        </a:p>
      </xdr:txBody>
    </xdr:sp>
    <xdr:clientData/>
  </xdr:twoCellAnchor>
  <xdr:twoCellAnchor>
    <xdr:from>
      <xdr:col>5</xdr:col>
      <xdr:colOff>333375</xdr:colOff>
      <xdr:row>1</xdr:row>
      <xdr:rowOff>57150</xdr:rowOff>
    </xdr:from>
    <xdr:to>
      <xdr:col>8</xdr:col>
      <xdr:colOff>790575</xdr:colOff>
      <xdr:row>1</xdr:row>
      <xdr:rowOff>381000</xdr:rowOff>
    </xdr:to>
    <xdr:sp macro="" textlink="">
      <xdr:nvSpPr>
        <xdr:cNvPr id="4107" name="AutoShape 11">
          <a:extLst>
            <a:ext uri="{FF2B5EF4-FFF2-40B4-BE49-F238E27FC236}">
              <a16:creationId xmlns:a16="http://schemas.microsoft.com/office/drawing/2014/main" id="{00000000-0008-0000-0500-00000B100000}"/>
            </a:ext>
          </a:extLst>
        </xdr:cNvPr>
        <xdr:cNvSpPr>
          <a:spLocks noChangeArrowheads="1"/>
        </xdr:cNvSpPr>
      </xdr:nvSpPr>
      <xdr:spPr bwMode="auto">
        <a:xfrm>
          <a:off x="2143125"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品目別経営収支　ＮＯ</a:t>
          </a:r>
          <a:r>
            <a:rPr lang="en-US" altLang="ja-JP" sz="1400" b="1" i="0" u="none" strike="noStrike" baseline="0">
              <a:solidFill>
                <a:srgbClr val="000000"/>
              </a:solidFill>
              <a:latin typeface="ＭＳ Ｐゴシック"/>
              <a:ea typeface="ＭＳ Ｐゴシック"/>
            </a:rPr>
            <a:t>.</a:t>
          </a:r>
          <a:r>
            <a:rPr lang="ja-JP" altLang="en-US" sz="1400" b="1" i="0" u="none" strike="noStrike" baseline="0">
              <a:solidFill>
                <a:srgbClr val="000000"/>
              </a:solidFill>
              <a:latin typeface="ＭＳ Ｐゴシック"/>
              <a:ea typeface="ＭＳ Ｐゴシック"/>
            </a:rPr>
            <a:t>１</a:t>
          </a:r>
        </a:p>
      </xdr:txBody>
    </xdr:sp>
    <xdr:clientData/>
  </xdr:twoCellAnchor>
  <xdr:oneCellAnchor>
    <xdr:from>
      <xdr:col>5</xdr:col>
      <xdr:colOff>476249</xdr:colOff>
      <xdr:row>5</xdr:row>
      <xdr:rowOff>98778</xdr:rowOff>
    </xdr:from>
    <xdr:ext cx="4286251" cy="1537087"/>
    <xdr:sp macro="" textlink="">
      <xdr:nvSpPr>
        <xdr:cNvPr id="13" name="テキスト ボックス 12">
          <a:extLst>
            <a:ext uri="{FF2B5EF4-FFF2-40B4-BE49-F238E27FC236}">
              <a16:creationId xmlns:a16="http://schemas.microsoft.com/office/drawing/2014/main" id="{00000000-0008-0000-0500-00000D000000}"/>
            </a:ext>
          </a:extLst>
        </xdr:cNvPr>
        <xdr:cNvSpPr txBox="1"/>
      </xdr:nvSpPr>
      <xdr:spPr>
        <a:xfrm>
          <a:off x="2285999" y="1326445"/>
          <a:ext cx="4286251" cy="153708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kumimoji="1" lang="ja-JP" altLang="en-US" sz="1100">
              <a:solidFill>
                <a:srgbClr val="FF0000"/>
              </a:solidFill>
            </a:rPr>
            <a:t>・品目ごとに面積、単収（</a:t>
          </a:r>
          <a:r>
            <a:rPr kumimoji="1" lang="en-US" altLang="ja-JP" sz="1100">
              <a:solidFill>
                <a:srgbClr val="FF0000"/>
              </a:solidFill>
            </a:rPr>
            <a:t>10a</a:t>
          </a:r>
          <a:r>
            <a:rPr kumimoji="1" lang="ja-JP" altLang="en-US" sz="1100">
              <a:solidFill>
                <a:srgbClr val="FF0000"/>
              </a:solidFill>
            </a:rPr>
            <a:t>あたりの収量）、単価（</a:t>
          </a:r>
          <a:r>
            <a:rPr kumimoji="1" lang="en-US" altLang="ja-JP" sz="1100">
              <a:solidFill>
                <a:srgbClr val="FF0000"/>
              </a:solidFill>
            </a:rPr>
            <a:t>kg</a:t>
          </a:r>
          <a:r>
            <a:rPr kumimoji="1" lang="ja-JP" altLang="en-US" sz="1100">
              <a:solidFill>
                <a:srgbClr val="FF0000"/>
              </a:solidFill>
            </a:rPr>
            <a:t>あたりの値段）</a:t>
          </a:r>
          <a:endParaRPr kumimoji="1" lang="en-US" altLang="ja-JP" sz="1100">
            <a:solidFill>
              <a:srgbClr val="FF0000"/>
            </a:solidFill>
          </a:endParaRPr>
        </a:p>
        <a:p>
          <a:r>
            <a:rPr kumimoji="1" lang="ja-JP" altLang="en-US" sz="1100">
              <a:solidFill>
                <a:srgbClr val="FF0000"/>
              </a:solidFill>
            </a:rPr>
            <a:t>を入れてください。</a:t>
          </a:r>
          <a:endParaRPr kumimoji="1" lang="en-US" altLang="ja-JP" sz="1100">
            <a:solidFill>
              <a:srgbClr val="FF0000"/>
            </a:solidFill>
          </a:endParaRPr>
        </a:p>
        <a:p>
          <a:r>
            <a:rPr kumimoji="1" lang="ja-JP" altLang="en-US" sz="1100">
              <a:solidFill>
                <a:srgbClr val="FF0000"/>
              </a:solidFill>
            </a:rPr>
            <a:t>・参考資料としては熊本県農業経営指標</a:t>
          </a:r>
          <a:endParaRPr kumimoji="1" lang="en-US" altLang="ja-JP" sz="1100">
            <a:solidFill>
              <a:srgbClr val="FF0000"/>
            </a:solidFill>
          </a:endParaRPr>
        </a:p>
        <a:p>
          <a:r>
            <a:rPr kumimoji="1" lang="en-US" altLang="ja-JP" sz="1100">
              <a:solidFill>
                <a:srgbClr val="FF0000"/>
              </a:solidFill>
            </a:rPr>
            <a:t>https://agri-kumamoto.jp/wp-content/uploads/2020/05/92f2712a47e955d1f65ed4f7c1d3cce4.pdf</a:t>
          </a:r>
        </a:p>
        <a:p>
          <a:r>
            <a:rPr kumimoji="1" lang="ja-JP" altLang="en-US" sz="1100">
              <a:solidFill>
                <a:srgbClr val="FF0000"/>
              </a:solidFill>
            </a:rPr>
            <a:t>がありますが、研修先の師匠と検討しながら、技術の到達度を考慮した単収、単価になるようにしてください。</a:t>
          </a:r>
          <a:endParaRPr kumimoji="1" lang="en-US" altLang="ja-JP" sz="1100">
            <a:solidFill>
              <a:srgbClr val="FF0000"/>
            </a:solidFill>
          </a:endParaRPr>
        </a:p>
        <a:p>
          <a:r>
            <a:rPr kumimoji="1" lang="ja-JP" altLang="en-US" sz="1100">
              <a:solidFill>
                <a:srgbClr val="FF0000"/>
              </a:solidFill>
            </a:rPr>
            <a:t>（参考：農業経営指標は</a:t>
          </a:r>
          <a:r>
            <a:rPr kumimoji="1" lang="en-US" altLang="ja-JP" sz="1100">
              <a:solidFill>
                <a:srgbClr val="FF0000"/>
              </a:solidFill>
            </a:rPr>
            <a:t>JA</a:t>
          </a:r>
          <a:r>
            <a:rPr kumimoji="1" lang="ja-JP" altLang="en-US" sz="1100">
              <a:solidFill>
                <a:srgbClr val="FF0000"/>
              </a:solidFill>
            </a:rPr>
            <a:t>の部会の</a:t>
          </a:r>
          <a:r>
            <a:rPr kumimoji="1" lang="en-US" altLang="ja-JP" sz="1100">
              <a:solidFill>
                <a:srgbClr val="FF0000"/>
              </a:solidFill>
            </a:rPr>
            <a:t>100</a:t>
          </a:r>
          <a:r>
            <a:rPr kumimoji="1" lang="ja-JP" altLang="en-US" sz="1100">
              <a:solidFill>
                <a:srgbClr val="FF0000"/>
              </a:solidFill>
            </a:rPr>
            <a:t>人中上位</a:t>
          </a:r>
          <a:r>
            <a:rPr kumimoji="1" lang="en-US" altLang="ja-JP" sz="1100">
              <a:solidFill>
                <a:srgbClr val="FF0000"/>
              </a:solidFill>
            </a:rPr>
            <a:t>20</a:t>
          </a:r>
          <a:r>
            <a:rPr kumimoji="1" lang="ja-JP" altLang="en-US" sz="1100">
              <a:solidFill>
                <a:srgbClr val="FF0000"/>
              </a:solidFill>
            </a:rPr>
            <a:t>番目くらいの数字）</a:t>
          </a:r>
          <a:endParaRPr kumimoji="1" lang="en-US" altLang="ja-JP" sz="1100">
            <a:solidFill>
              <a:srgbClr val="FF0000"/>
            </a:solidFill>
          </a:endParaRPr>
        </a:p>
      </xdr:txBody>
    </xdr:sp>
    <xdr:clientData/>
  </xdr:oneCellAnchor>
  <xdr:oneCellAnchor>
    <xdr:from>
      <xdr:col>5</xdr:col>
      <xdr:colOff>359834</xdr:colOff>
      <xdr:row>12</xdr:row>
      <xdr:rowOff>236363</xdr:rowOff>
    </xdr:from>
    <xdr:ext cx="4455584" cy="3393237"/>
    <xdr:sp macro="" textlink="">
      <xdr:nvSpPr>
        <xdr:cNvPr id="14" name="テキスト ボックス 13">
          <a:extLst>
            <a:ext uri="{FF2B5EF4-FFF2-40B4-BE49-F238E27FC236}">
              <a16:creationId xmlns:a16="http://schemas.microsoft.com/office/drawing/2014/main" id="{00000000-0008-0000-0500-00000E000000}"/>
            </a:ext>
          </a:extLst>
        </xdr:cNvPr>
        <xdr:cNvSpPr txBox="1"/>
      </xdr:nvSpPr>
      <xdr:spPr>
        <a:xfrm>
          <a:off x="2169584" y="3390196"/>
          <a:ext cx="4455584" cy="339323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kumimoji="1" lang="ja-JP" altLang="en-US" sz="1100">
              <a:solidFill>
                <a:srgbClr val="FF0000"/>
              </a:solidFill>
            </a:rPr>
            <a:t>・面積に必要な農業経営費を研修先の師匠と相談しながら記載してください。</a:t>
          </a:r>
          <a:endParaRPr kumimoji="1" lang="en-US" altLang="ja-JP" sz="1100">
            <a:solidFill>
              <a:srgbClr val="FF0000"/>
            </a:solidFill>
          </a:endParaRPr>
        </a:p>
        <a:p>
          <a:r>
            <a:rPr kumimoji="1" lang="ja-JP" altLang="en-US" sz="1100">
              <a:solidFill>
                <a:srgbClr val="FF0000"/>
              </a:solidFill>
            </a:rPr>
            <a:t>・減価償却費は「施設等整備計画」のページの減価償却費の合計から該当する品目での使用割合や作付面積を考慮して按分してください。</a:t>
          </a:r>
          <a:endParaRPr kumimoji="1" lang="en-US" altLang="ja-JP" sz="1100">
            <a:solidFill>
              <a:srgbClr val="FF0000"/>
            </a:solidFill>
          </a:endParaRPr>
        </a:p>
        <a:p>
          <a:r>
            <a:rPr kumimoji="1" lang="ja-JP" altLang="en-US" sz="1100">
              <a:solidFill>
                <a:srgbClr val="FF0000"/>
              </a:solidFill>
            </a:rPr>
            <a:t>例）①面積按分にする場合　水稲３０ａ　トマト２０ａ　</a:t>
          </a:r>
          <a:endParaRPr kumimoji="1" lang="en-US" altLang="ja-JP" sz="1100">
            <a:solidFill>
              <a:srgbClr val="FF0000"/>
            </a:solidFill>
          </a:endParaRPr>
        </a:p>
        <a:p>
          <a:r>
            <a:rPr kumimoji="1" lang="ja-JP" altLang="en-US" sz="1100">
              <a:solidFill>
                <a:srgbClr val="FF0000"/>
              </a:solidFill>
            </a:rPr>
            <a:t>　　　　減価償却費</a:t>
          </a:r>
          <a:r>
            <a:rPr kumimoji="1" lang="en-US" altLang="ja-JP" sz="1100">
              <a:solidFill>
                <a:srgbClr val="FF0000"/>
              </a:solidFill>
            </a:rPr>
            <a:t>10</a:t>
          </a:r>
          <a:r>
            <a:rPr kumimoji="1" lang="ja-JP" altLang="en-US" sz="1100">
              <a:solidFill>
                <a:srgbClr val="FF0000"/>
              </a:solidFill>
            </a:rPr>
            <a:t>万円のトラクター</a:t>
          </a:r>
          <a:endParaRPr kumimoji="1" lang="en-US" altLang="ja-JP" sz="1100">
            <a:solidFill>
              <a:srgbClr val="FF0000"/>
            </a:solidFill>
          </a:endParaRPr>
        </a:p>
        <a:p>
          <a:r>
            <a:rPr kumimoji="1" lang="ja-JP" altLang="en-US" sz="1100">
              <a:solidFill>
                <a:srgbClr val="FF0000"/>
              </a:solidFill>
            </a:rPr>
            <a:t>　　　　水稲のトラクター減価償却費</a:t>
          </a:r>
          <a:endParaRPr kumimoji="1" lang="en-US" altLang="ja-JP" sz="1100">
            <a:solidFill>
              <a:srgbClr val="FF0000"/>
            </a:solidFill>
          </a:endParaRPr>
        </a:p>
        <a:p>
          <a:r>
            <a:rPr kumimoji="1" lang="ja-JP" altLang="en-US" sz="1100">
              <a:solidFill>
                <a:srgbClr val="FF0000"/>
              </a:solidFill>
            </a:rPr>
            <a:t>　　　　１０万円</a:t>
          </a:r>
          <a:r>
            <a:rPr kumimoji="1" lang="en-US" altLang="ja-JP" sz="1100">
              <a:solidFill>
                <a:srgbClr val="FF0000"/>
              </a:solidFill>
            </a:rPr>
            <a:t>×</a:t>
          </a:r>
          <a:r>
            <a:rPr kumimoji="1" lang="ja-JP" altLang="en-US" sz="1100">
              <a:solidFill>
                <a:srgbClr val="FF0000"/>
              </a:solidFill>
            </a:rPr>
            <a:t>３０</a:t>
          </a:r>
          <a:r>
            <a:rPr kumimoji="1" lang="en-US" altLang="ja-JP" sz="1100">
              <a:solidFill>
                <a:srgbClr val="FF0000"/>
              </a:solidFill>
            </a:rPr>
            <a:t>/</a:t>
          </a:r>
          <a:r>
            <a:rPr kumimoji="1" lang="ja-JP" altLang="en-US" sz="1100">
              <a:solidFill>
                <a:srgbClr val="FF0000"/>
              </a:solidFill>
            </a:rPr>
            <a:t>（３０＋２０）＝６万円</a:t>
          </a:r>
          <a:endParaRPr kumimoji="1" lang="en-US" altLang="ja-JP" sz="1100">
            <a:solidFill>
              <a:srgbClr val="FF0000"/>
            </a:solidFill>
          </a:endParaRPr>
        </a:p>
        <a:p>
          <a:r>
            <a:rPr kumimoji="1" lang="ja-JP" altLang="en-US" sz="1100">
              <a:solidFill>
                <a:srgbClr val="FF0000"/>
              </a:solidFill>
            </a:rPr>
            <a:t>　　　②使用割合にする場合　</a:t>
          </a:r>
          <a:r>
            <a:rPr kumimoji="1" lang="ja-JP" altLang="ja-JP" sz="1100">
              <a:solidFill>
                <a:srgbClr val="FF0000"/>
              </a:solidFill>
              <a:effectLst/>
              <a:latin typeface="+mn-lt"/>
              <a:ea typeface="+mn-ea"/>
              <a:cs typeface="+mn-cs"/>
            </a:rPr>
            <a:t>水稲３０ａ　トマト２０ａ</a:t>
          </a:r>
          <a:r>
            <a:rPr kumimoji="1" lang="ja-JP" altLang="en-US" sz="1100">
              <a:solidFill>
                <a:srgbClr val="FF0000"/>
              </a:solidFill>
              <a:effectLst/>
              <a:latin typeface="+mn-lt"/>
              <a:ea typeface="+mn-ea"/>
              <a:cs typeface="+mn-cs"/>
            </a:rPr>
            <a:t>　　　水稲で８０％使う</a:t>
          </a:r>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　　　　１０万円</a:t>
          </a:r>
          <a:r>
            <a:rPr kumimoji="1" lang="en-US"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８０％＝８万円</a:t>
          </a:r>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　　　③均等割にする場合　</a:t>
          </a:r>
          <a:endParaRPr kumimoji="1" lang="en-US" altLang="ja-JP" sz="1100">
            <a:solidFill>
              <a:srgbClr val="FF0000"/>
            </a:solidFill>
            <a:effectLst/>
            <a:latin typeface="+mn-lt"/>
            <a:ea typeface="+mn-ea"/>
            <a:cs typeface="+mn-cs"/>
          </a:endParaRPr>
        </a:p>
        <a:p>
          <a:r>
            <a:rPr kumimoji="1" lang="ja-JP" altLang="en-US" sz="1100">
              <a:solidFill>
                <a:srgbClr val="FF0000"/>
              </a:solidFill>
            </a:rPr>
            <a:t>　　　　１０万円</a:t>
          </a:r>
          <a:r>
            <a:rPr kumimoji="1" lang="en-US" altLang="ja-JP" sz="1100">
              <a:solidFill>
                <a:srgbClr val="FF0000"/>
              </a:solidFill>
            </a:rPr>
            <a:t>×</a:t>
          </a:r>
          <a:r>
            <a:rPr kumimoji="1" lang="ja-JP" altLang="en-US" sz="1100">
              <a:solidFill>
                <a:srgbClr val="FF0000"/>
              </a:solidFill>
            </a:rPr>
            <a:t>１／２＝５万円</a:t>
          </a:r>
          <a:endParaRPr kumimoji="1" lang="en-US" altLang="ja-JP" sz="1100">
            <a:solidFill>
              <a:srgbClr val="FF0000"/>
            </a:solidFill>
          </a:endParaRPr>
        </a:p>
        <a:p>
          <a:r>
            <a:rPr kumimoji="1" lang="ja-JP" altLang="en-US" sz="1100">
              <a:solidFill>
                <a:srgbClr val="FF0000"/>
              </a:solidFill>
            </a:rPr>
            <a:t>　コンバインは水稲、ハウスは園芸品目など品目が特定される場合はその 品目に</a:t>
          </a:r>
          <a:r>
            <a:rPr kumimoji="1" lang="en-US" altLang="ja-JP" sz="1100">
              <a:solidFill>
                <a:srgbClr val="FF0000"/>
              </a:solidFill>
            </a:rPr>
            <a:t>100%</a:t>
          </a:r>
          <a:r>
            <a:rPr kumimoji="1" lang="ja-JP" altLang="en-US" sz="1100">
              <a:solidFill>
                <a:srgbClr val="FF0000"/>
              </a:solidFill>
            </a:rPr>
            <a:t>振り分けることもあります。　大まかな区分分けで結構です。</a:t>
          </a:r>
          <a:endParaRPr kumimoji="1" lang="en-US" altLang="ja-JP" sz="1100">
            <a:solidFill>
              <a:srgbClr val="FF0000"/>
            </a:solidFill>
          </a:endParaRPr>
        </a:p>
        <a:p>
          <a:r>
            <a:rPr kumimoji="1" lang="ja-JP" altLang="en-US" sz="1100">
              <a:solidFill>
                <a:srgbClr val="FF0000"/>
              </a:solidFill>
            </a:rPr>
            <a:t>・支払利子は借入金返済のページの合計を転記、支払地代は経営耕地計画の借地料を入れてください。</a:t>
          </a:r>
          <a:endParaRPr kumimoji="1" lang="en-US" altLang="ja-JP" sz="1100">
            <a:solidFill>
              <a:srgbClr val="FF0000"/>
            </a:solidFill>
          </a:endParaRPr>
        </a:p>
        <a:p>
          <a:r>
            <a:rPr kumimoji="1" lang="ja-JP" altLang="en-US" sz="1100">
              <a:solidFill>
                <a:srgbClr val="FF0000"/>
              </a:solidFill>
            </a:rPr>
            <a:t>　　　　</a:t>
          </a:r>
          <a:endParaRPr kumimoji="1" lang="en-US" altLang="ja-JP" sz="1100">
            <a:solidFill>
              <a:srgbClr val="FF0000"/>
            </a:solidFill>
          </a:endParaRPr>
        </a:p>
      </xdr:txBody>
    </xdr:sp>
    <xdr:clientData/>
  </xdr:oneCellAnchor>
  <xdr:oneCellAnchor>
    <xdr:from>
      <xdr:col>5</xdr:col>
      <xdr:colOff>349250</xdr:colOff>
      <xdr:row>30</xdr:row>
      <xdr:rowOff>112889</xdr:rowOff>
    </xdr:from>
    <xdr:ext cx="4392084" cy="1192634"/>
    <xdr:sp macro="" textlink="">
      <xdr:nvSpPr>
        <xdr:cNvPr id="15" name="テキスト ボックス 14">
          <a:extLst>
            <a:ext uri="{FF2B5EF4-FFF2-40B4-BE49-F238E27FC236}">
              <a16:creationId xmlns:a16="http://schemas.microsoft.com/office/drawing/2014/main" id="{00000000-0008-0000-0500-00000F000000}"/>
            </a:ext>
          </a:extLst>
        </xdr:cNvPr>
        <xdr:cNvSpPr txBox="1"/>
      </xdr:nvSpPr>
      <xdr:spPr>
        <a:xfrm>
          <a:off x="2159000" y="8219722"/>
          <a:ext cx="4392084" cy="1192634"/>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kumimoji="1" lang="en-US" altLang="ja-JP" sz="1100">
              <a:solidFill>
                <a:srgbClr val="FF0000"/>
              </a:solidFill>
            </a:rPr>
            <a:t>【</a:t>
          </a:r>
          <a:r>
            <a:rPr kumimoji="1" lang="ja-JP" altLang="en-US" sz="1100">
              <a:solidFill>
                <a:srgbClr val="FF0000"/>
              </a:solidFill>
            </a:rPr>
            <a:t>作成上の注意</a:t>
          </a:r>
          <a:r>
            <a:rPr kumimoji="1" lang="en-US" altLang="ja-JP" sz="1100">
              <a:solidFill>
                <a:srgbClr val="FF0000"/>
              </a:solidFill>
            </a:rPr>
            <a:t>】</a:t>
          </a:r>
        </a:p>
        <a:p>
          <a:r>
            <a:rPr kumimoji="1" lang="ja-JP" altLang="en-US" sz="1100">
              <a:solidFill>
                <a:srgbClr val="FF0000"/>
              </a:solidFill>
            </a:rPr>
            <a:t>・肥料・農薬費は営農方法（慣行、減農薬、有機）等で大きく変わる場合があります。</a:t>
          </a:r>
          <a:endParaRPr kumimoji="1" lang="en-US" altLang="ja-JP" sz="1100">
            <a:solidFill>
              <a:srgbClr val="FF0000"/>
            </a:solidFill>
          </a:endParaRPr>
        </a:p>
        <a:p>
          <a:r>
            <a:rPr kumimoji="1" lang="ja-JP" altLang="en-US" sz="1100">
              <a:solidFill>
                <a:srgbClr val="FF0000"/>
              </a:solidFill>
            </a:rPr>
            <a:t>・雇用労賃や販売費・一般管理費も労力や販路で大きく変わります。</a:t>
          </a:r>
          <a:endParaRPr kumimoji="1" lang="en-US" altLang="ja-JP" sz="1100">
            <a:solidFill>
              <a:srgbClr val="FF0000"/>
            </a:solidFill>
          </a:endParaRPr>
        </a:p>
        <a:p>
          <a:r>
            <a:rPr kumimoji="1" lang="ja-JP" altLang="en-US" sz="1100">
              <a:solidFill>
                <a:srgbClr val="FF0000"/>
              </a:solidFill>
            </a:rPr>
            <a:t>　</a:t>
          </a:r>
          <a:r>
            <a:rPr kumimoji="1" lang="ja-JP" altLang="ja-JP" sz="1100">
              <a:solidFill>
                <a:srgbClr val="FF0000"/>
              </a:solidFill>
              <a:effectLst/>
              <a:latin typeface="+mn-lt"/>
              <a:ea typeface="+mn-ea"/>
              <a:cs typeface="+mn-cs"/>
            </a:rPr>
            <a:t>販売費・一般管理費</a:t>
          </a:r>
          <a:r>
            <a:rPr kumimoji="1" lang="ja-JP" altLang="en-US" sz="1100">
              <a:solidFill>
                <a:srgbClr val="FF0000"/>
              </a:solidFill>
              <a:effectLst/>
              <a:latin typeface="+mn-lt"/>
              <a:ea typeface="+mn-ea"/>
              <a:cs typeface="+mn-cs"/>
            </a:rPr>
            <a:t>は販売予定先に確認し、できるだけ計画実現の可能性が高い内容にしてください。</a:t>
          </a:r>
          <a:r>
            <a:rPr kumimoji="1" lang="ja-JP" altLang="en-US" sz="1100">
              <a:solidFill>
                <a:srgbClr val="FF0000"/>
              </a:solidFill>
            </a:rPr>
            <a:t>　</a:t>
          </a:r>
          <a:endParaRPr kumimoji="1" lang="en-US" altLang="ja-JP" sz="1100">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5</xdr:col>
      <xdr:colOff>333375</xdr:colOff>
      <xdr:row>1</xdr:row>
      <xdr:rowOff>57150</xdr:rowOff>
    </xdr:from>
    <xdr:to>
      <xdr:col>8</xdr:col>
      <xdr:colOff>790575</xdr:colOff>
      <xdr:row>1</xdr:row>
      <xdr:rowOff>381000</xdr:rowOff>
    </xdr:to>
    <xdr:sp macro="" textlink="">
      <xdr:nvSpPr>
        <xdr:cNvPr id="9217" name="AutoShape 1">
          <a:extLst>
            <a:ext uri="{FF2B5EF4-FFF2-40B4-BE49-F238E27FC236}">
              <a16:creationId xmlns:a16="http://schemas.microsoft.com/office/drawing/2014/main" id="{00000000-0008-0000-0600-000001240000}"/>
            </a:ext>
          </a:extLst>
        </xdr:cNvPr>
        <xdr:cNvSpPr>
          <a:spLocks noChangeArrowheads="1"/>
        </xdr:cNvSpPr>
      </xdr:nvSpPr>
      <xdr:spPr bwMode="auto">
        <a:xfrm>
          <a:off x="2143125"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年次別経営収支</a:t>
          </a:r>
        </a:p>
      </xdr:txBody>
    </xdr:sp>
    <xdr:clientData/>
  </xdr:twoCellAnchor>
  <xdr:twoCellAnchor>
    <xdr:from>
      <xdr:col>16</xdr:col>
      <xdr:colOff>333375</xdr:colOff>
      <xdr:row>1</xdr:row>
      <xdr:rowOff>57150</xdr:rowOff>
    </xdr:from>
    <xdr:to>
      <xdr:col>19</xdr:col>
      <xdr:colOff>790575</xdr:colOff>
      <xdr:row>1</xdr:row>
      <xdr:rowOff>381000</xdr:rowOff>
    </xdr:to>
    <xdr:sp macro="" textlink="">
      <xdr:nvSpPr>
        <xdr:cNvPr id="9218" name="AutoShape 2">
          <a:extLst>
            <a:ext uri="{FF2B5EF4-FFF2-40B4-BE49-F238E27FC236}">
              <a16:creationId xmlns:a16="http://schemas.microsoft.com/office/drawing/2014/main" id="{00000000-0008-0000-0600-000002240000}"/>
            </a:ext>
          </a:extLst>
        </xdr:cNvPr>
        <xdr:cNvSpPr>
          <a:spLocks noChangeArrowheads="1"/>
        </xdr:cNvSpPr>
      </xdr:nvSpPr>
      <xdr:spPr bwMode="auto">
        <a:xfrm>
          <a:off x="9286875"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年次別経営収支</a:t>
          </a:r>
        </a:p>
      </xdr:txBody>
    </xdr:sp>
    <xdr:clientData/>
  </xdr:twoCellAnchor>
  <xdr:twoCellAnchor>
    <xdr:from>
      <xdr:col>27</xdr:col>
      <xdr:colOff>333375</xdr:colOff>
      <xdr:row>1</xdr:row>
      <xdr:rowOff>57150</xdr:rowOff>
    </xdr:from>
    <xdr:to>
      <xdr:col>30</xdr:col>
      <xdr:colOff>790575</xdr:colOff>
      <xdr:row>1</xdr:row>
      <xdr:rowOff>381000</xdr:rowOff>
    </xdr:to>
    <xdr:sp macro="" textlink="">
      <xdr:nvSpPr>
        <xdr:cNvPr id="9219" name="AutoShape 3">
          <a:extLst>
            <a:ext uri="{FF2B5EF4-FFF2-40B4-BE49-F238E27FC236}">
              <a16:creationId xmlns:a16="http://schemas.microsoft.com/office/drawing/2014/main" id="{00000000-0008-0000-0600-000003240000}"/>
            </a:ext>
          </a:extLst>
        </xdr:cNvPr>
        <xdr:cNvSpPr>
          <a:spLocks noChangeArrowheads="1"/>
        </xdr:cNvSpPr>
      </xdr:nvSpPr>
      <xdr:spPr bwMode="auto">
        <a:xfrm>
          <a:off x="16449675"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年次別経営収支</a:t>
          </a:r>
        </a:p>
      </xdr:txBody>
    </xdr:sp>
    <xdr:clientData/>
  </xdr:twoCellAnchor>
  <xdr:twoCellAnchor>
    <xdr:from>
      <xdr:col>38</xdr:col>
      <xdr:colOff>333375</xdr:colOff>
      <xdr:row>1</xdr:row>
      <xdr:rowOff>57150</xdr:rowOff>
    </xdr:from>
    <xdr:to>
      <xdr:col>41</xdr:col>
      <xdr:colOff>790575</xdr:colOff>
      <xdr:row>1</xdr:row>
      <xdr:rowOff>381000</xdr:rowOff>
    </xdr:to>
    <xdr:sp macro="" textlink="">
      <xdr:nvSpPr>
        <xdr:cNvPr id="9220" name="AutoShape 4">
          <a:extLst>
            <a:ext uri="{FF2B5EF4-FFF2-40B4-BE49-F238E27FC236}">
              <a16:creationId xmlns:a16="http://schemas.microsoft.com/office/drawing/2014/main" id="{00000000-0008-0000-0600-000004240000}"/>
            </a:ext>
          </a:extLst>
        </xdr:cNvPr>
        <xdr:cNvSpPr>
          <a:spLocks noChangeArrowheads="1"/>
        </xdr:cNvSpPr>
      </xdr:nvSpPr>
      <xdr:spPr bwMode="auto">
        <a:xfrm>
          <a:off x="23602950"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年次別経営収支</a:t>
          </a:r>
        </a:p>
      </xdr:txBody>
    </xdr:sp>
    <xdr:clientData/>
  </xdr:twoCellAnchor>
  <xdr:twoCellAnchor>
    <xdr:from>
      <xdr:col>49</xdr:col>
      <xdr:colOff>333375</xdr:colOff>
      <xdr:row>1</xdr:row>
      <xdr:rowOff>57150</xdr:rowOff>
    </xdr:from>
    <xdr:to>
      <xdr:col>52</xdr:col>
      <xdr:colOff>790575</xdr:colOff>
      <xdr:row>1</xdr:row>
      <xdr:rowOff>381000</xdr:rowOff>
    </xdr:to>
    <xdr:sp macro="" textlink="">
      <xdr:nvSpPr>
        <xdr:cNvPr id="9221" name="AutoShape 5">
          <a:extLst>
            <a:ext uri="{FF2B5EF4-FFF2-40B4-BE49-F238E27FC236}">
              <a16:creationId xmlns:a16="http://schemas.microsoft.com/office/drawing/2014/main" id="{00000000-0008-0000-0600-000005240000}"/>
            </a:ext>
          </a:extLst>
        </xdr:cNvPr>
        <xdr:cNvSpPr>
          <a:spLocks noChangeArrowheads="1"/>
        </xdr:cNvSpPr>
      </xdr:nvSpPr>
      <xdr:spPr bwMode="auto">
        <a:xfrm>
          <a:off x="30756225"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年次別経営収支</a:t>
          </a:r>
        </a:p>
      </xdr:txBody>
    </xdr:sp>
    <xdr:clientData/>
  </xdr:twoCellAnchor>
  <xdr:twoCellAnchor>
    <xdr:from>
      <xdr:col>60</xdr:col>
      <xdr:colOff>333375</xdr:colOff>
      <xdr:row>1</xdr:row>
      <xdr:rowOff>57150</xdr:rowOff>
    </xdr:from>
    <xdr:to>
      <xdr:col>63</xdr:col>
      <xdr:colOff>790575</xdr:colOff>
      <xdr:row>1</xdr:row>
      <xdr:rowOff>381000</xdr:rowOff>
    </xdr:to>
    <xdr:sp macro="" textlink="">
      <xdr:nvSpPr>
        <xdr:cNvPr id="9222" name="AutoShape 6">
          <a:extLst>
            <a:ext uri="{FF2B5EF4-FFF2-40B4-BE49-F238E27FC236}">
              <a16:creationId xmlns:a16="http://schemas.microsoft.com/office/drawing/2014/main" id="{00000000-0008-0000-0600-000006240000}"/>
            </a:ext>
          </a:extLst>
        </xdr:cNvPr>
        <xdr:cNvSpPr>
          <a:spLocks noChangeArrowheads="1"/>
        </xdr:cNvSpPr>
      </xdr:nvSpPr>
      <xdr:spPr bwMode="auto">
        <a:xfrm>
          <a:off x="37909500"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年次別経営収支</a:t>
          </a:r>
        </a:p>
      </xdr:txBody>
    </xdr:sp>
    <xdr:clientData/>
  </xdr:twoCellAnchor>
  <xdr:twoCellAnchor>
    <xdr:from>
      <xdr:col>71</xdr:col>
      <xdr:colOff>333375</xdr:colOff>
      <xdr:row>1</xdr:row>
      <xdr:rowOff>57150</xdr:rowOff>
    </xdr:from>
    <xdr:to>
      <xdr:col>74</xdr:col>
      <xdr:colOff>790575</xdr:colOff>
      <xdr:row>1</xdr:row>
      <xdr:rowOff>381000</xdr:rowOff>
    </xdr:to>
    <xdr:sp macro="" textlink="">
      <xdr:nvSpPr>
        <xdr:cNvPr id="8" name="AutoShape 6">
          <a:extLst>
            <a:ext uri="{FF2B5EF4-FFF2-40B4-BE49-F238E27FC236}">
              <a16:creationId xmlns:a16="http://schemas.microsoft.com/office/drawing/2014/main" id="{00000000-0008-0000-0600-000008000000}"/>
            </a:ext>
          </a:extLst>
        </xdr:cNvPr>
        <xdr:cNvSpPr>
          <a:spLocks noChangeArrowheads="1"/>
        </xdr:cNvSpPr>
      </xdr:nvSpPr>
      <xdr:spPr bwMode="auto">
        <a:xfrm>
          <a:off x="38039675" y="120650"/>
          <a:ext cx="3124200"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年次別経営収支</a:t>
          </a:r>
        </a:p>
      </xdr:txBody>
    </xdr:sp>
    <xdr:clientData/>
  </xdr:twoCellAnchor>
  <xdr:oneCellAnchor>
    <xdr:from>
      <xdr:col>5</xdr:col>
      <xdr:colOff>457200</xdr:colOff>
      <xdr:row>9</xdr:row>
      <xdr:rowOff>273050</xdr:rowOff>
    </xdr:from>
    <xdr:ext cx="3740961" cy="275717"/>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2108200" y="2622550"/>
          <a:ext cx="3740961" cy="27571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a:solidFill>
                <a:srgbClr val="FF0000"/>
              </a:solidFill>
            </a:rPr>
            <a:t>・収支（品目別）の数字が転記されますので記載不要です。　</a:t>
          </a:r>
          <a:endParaRPr kumimoji="1" lang="en-US" altLang="ja-JP" sz="1100">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5</xdr:col>
      <xdr:colOff>333375</xdr:colOff>
      <xdr:row>1</xdr:row>
      <xdr:rowOff>57150</xdr:rowOff>
    </xdr:from>
    <xdr:to>
      <xdr:col>8</xdr:col>
      <xdr:colOff>790575</xdr:colOff>
      <xdr:row>1</xdr:row>
      <xdr:rowOff>381000</xdr:rowOff>
    </xdr:to>
    <xdr:sp macro="" textlink="">
      <xdr:nvSpPr>
        <xdr:cNvPr id="5121" name="AutoShape 1">
          <a:extLst>
            <a:ext uri="{FF2B5EF4-FFF2-40B4-BE49-F238E27FC236}">
              <a16:creationId xmlns:a16="http://schemas.microsoft.com/office/drawing/2014/main" id="{00000000-0008-0000-0700-000001140000}"/>
            </a:ext>
          </a:extLst>
        </xdr:cNvPr>
        <xdr:cNvSpPr>
          <a:spLocks noChangeArrowheads="1"/>
        </xdr:cNvSpPr>
      </xdr:nvSpPr>
      <xdr:spPr bwMode="auto">
        <a:xfrm>
          <a:off x="2143125" y="123825"/>
          <a:ext cx="3114675" cy="323850"/>
        </a:xfrm>
        <a:prstGeom prst="hexagon">
          <a:avLst>
            <a:gd name="adj" fmla="val 36333"/>
            <a:gd name="vf" fmla="val 11547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全　体　経　営　収　支</a:t>
          </a:r>
        </a:p>
      </xdr:txBody>
    </xdr:sp>
    <xdr:clientData/>
  </xdr:twoCellAnchor>
  <xdr:oneCellAnchor>
    <xdr:from>
      <xdr:col>5</xdr:col>
      <xdr:colOff>229577</xdr:colOff>
      <xdr:row>10</xdr:row>
      <xdr:rowOff>131886</xdr:rowOff>
    </xdr:from>
    <xdr:ext cx="3740961" cy="275717"/>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1880577" y="2769578"/>
          <a:ext cx="3740961" cy="27571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a:solidFill>
                <a:srgbClr val="FF0000"/>
              </a:solidFill>
            </a:rPr>
            <a:t>・収支（品目別）の数字が転記されますので記載不要です。　</a:t>
          </a:r>
          <a:endParaRPr kumimoji="1" lang="en-US" altLang="ja-JP" sz="1100">
            <a:solidFill>
              <a:srgbClr val="FF0000"/>
            </a:solidFill>
          </a:endParaRP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15</xdr:col>
      <xdr:colOff>209550</xdr:colOff>
      <xdr:row>1</xdr:row>
      <xdr:rowOff>161925</xdr:rowOff>
    </xdr:from>
    <xdr:to>
      <xdr:col>31</xdr:col>
      <xdr:colOff>85725</xdr:colOff>
      <xdr:row>1</xdr:row>
      <xdr:rowOff>647700</xdr:rowOff>
    </xdr:to>
    <xdr:sp macro="" textlink="">
      <xdr:nvSpPr>
        <xdr:cNvPr id="3073" name="AutoShape 1">
          <a:extLst>
            <a:ext uri="{FF2B5EF4-FFF2-40B4-BE49-F238E27FC236}">
              <a16:creationId xmlns:a16="http://schemas.microsoft.com/office/drawing/2014/main" id="{00000000-0008-0000-0800-0000010C0000}"/>
            </a:ext>
          </a:extLst>
        </xdr:cNvPr>
        <xdr:cNvSpPr>
          <a:spLocks noChangeArrowheads="1"/>
        </xdr:cNvSpPr>
      </xdr:nvSpPr>
      <xdr:spPr bwMode="auto">
        <a:xfrm>
          <a:off x="5524500" y="266700"/>
          <a:ext cx="5210175" cy="485775"/>
        </a:xfrm>
        <a:prstGeom prst="hexagon">
          <a:avLst>
            <a:gd name="adj" fmla="val 40519"/>
            <a:gd name="vf" fmla="val 115470"/>
          </a:avLst>
        </a:prstGeom>
        <a:solidFill>
          <a:srgbClr val="FFFFFF"/>
        </a:solidFill>
        <a:ln w="9525">
          <a:solidFill>
            <a:srgbClr val="000000"/>
          </a:solidFill>
          <a:miter lim="800000"/>
          <a:headEnd/>
          <a:tailEnd/>
        </a:ln>
      </xdr:spPr>
      <xdr:txBody>
        <a:bodyPr vertOverflow="clip" wrap="square" lIns="45720" tIns="22860" rIns="45720" bIns="22860" anchor="ctr" upright="1"/>
        <a:lstStyle/>
        <a:p>
          <a:pPr algn="ctr" rtl="0">
            <a:defRPr sz="1000"/>
          </a:pPr>
          <a:r>
            <a:rPr lang="ja-JP" altLang="en-US" sz="1800" b="1" i="0" u="none" strike="noStrike" baseline="0">
              <a:solidFill>
                <a:srgbClr val="000000"/>
              </a:solidFill>
              <a:latin typeface="ＭＳ Ｐゴシック"/>
              <a:ea typeface="ＭＳ Ｐゴシック"/>
            </a:rPr>
            <a:t>作　　付　　け　　体　　系</a:t>
          </a:r>
        </a:p>
      </xdr:txBody>
    </xdr:sp>
    <xdr:clientData/>
  </xdr:twoCellAnchor>
  <xdr:twoCellAnchor>
    <xdr:from>
      <xdr:col>15</xdr:col>
      <xdr:colOff>209550</xdr:colOff>
      <xdr:row>1</xdr:row>
      <xdr:rowOff>161925</xdr:rowOff>
    </xdr:from>
    <xdr:to>
      <xdr:col>31</xdr:col>
      <xdr:colOff>85725</xdr:colOff>
      <xdr:row>1</xdr:row>
      <xdr:rowOff>647700</xdr:rowOff>
    </xdr:to>
    <xdr:sp macro="" textlink="">
      <xdr:nvSpPr>
        <xdr:cNvPr id="3161" name="AutoShape 89">
          <a:extLst>
            <a:ext uri="{FF2B5EF4-FFF2-40B4-BE49-F238E27FC236}">
              <a16:creationId xmlns:a16="http://schemas.microsoft.com/office/drawing/2014/main" id="{00000000-0008-0000-0800-0000590C0000}"/>
            </a:ext>
          </a:extLst>
        </xdr:cNvPr>
        <xdr:cNvSpPr>
          <a:spLocks noChangeArrowheads="1"/>
        </xdr:cNvSpPr>
      </xdr:nvSpPr>
      <xdr:spPr bwMode="auto">
        <a:xfrm>
          <a:off x="5524500" y="266700"/>
          <a:ext cx="5210175" cy="485775"/>
        </a:xfrm>
        <a:prstGeom prst="hexagon">
          <a:avLst>
            <a:gd name="adj" fmla="val 40519"/>
            <a:gd name="vf" fmla="val 115470"/>
          </a:avLst>
        </a:prstGeom>
        <a:solidFill>
          <a:srgbClr val="FFFFFF"/>
        </a:solidFill>
        <a:ln w="9525">
          <a:solidFill>
            <a:srgbClr val="000000"/>
          </a:solidFill>
          <a:miter lim="800000"/>
          <a:headEnd/>
          <a:tailEnd/>
        </a:ln>
      </xdr:spPr>
      <xdr:txBody>
        <a:bodyPr vertOverflow="clip" wrap="square" lIns="45720" tIns="22860" rIns="45720" bIns="22860" anchor="ctr" upright="1"/>
        <a:lstStyle/>
        <a:p>
          <a:pPr algn="ctr" rtl="0">
            <a:defRPr sz="1000"/>
          </a:pPr>
          <a:r>
            <a:rPr lang="ja-JP" altLang="en-US" sz="1800" b="1" i="0" u="none" strike="noStrike" baseline="0">
              <a:solidFill>
                <a:srgbClr val="000000"/>
              </a:solidFill>
              <a:latin typeface="ＭＳ Ｐゴシック"/>
              <a:ea typeface="ＭＳ Ｐゴシック"/>
            </a:rPr>
            <a:t>作　　付　　け　　体　　系</a:t>
          </a:r>
        </a:p>
      </xdr:txBody>
    </xdr:sp>
    <xdr:clientData/>
  </xdr:twoCellAnchor>
  <xdr:twoCellAnchor>
    <xdr:from>
      <xdr:col>12</xdr:col>
      <xdr:colOff>228600</xdr:colOff>
      <xdr:row>6</xdr:row>
      <xdr:rowOff>0</xdr:rowOff>
    </xdr:from>
    <xdr:to>
      <xdr:col>14</xdr:col>
      <xdr:colOff>85725</xdr:colOff>
      <xdr:row>6</xdr:row>
      <xdr:rowOff>0</xdr:rowOff>
    </xdr:to>
    <xdr:sp macro="" textlink="">
      <xdr:nvSpPr>
        <xdr:cNvPr id="10924" name="Line 90">
          <a:extLst>
            <a:ext uri="{FF2B5EF4-FFF2-40B4-BE49-F238E27FC236}">
              <a16:creationId xmlns:a16="http://schemas.microsoft.com/office/drawing/2014/main" id="{00000000-0008-0000-0800-0000AC2A0000}"/>
            </a:ext>
          </a:extLst>
        </xdr:cNvPr>
        <xdr:cNvSpPr>
          <a:spLocks noChangeShapeType="1"/>
        </xdr:cNvSpPr>
      </xdr:nvSpPr>
      <xdr:spPr bwMode="auto">
        <a:xfrm>
          <a:off x="4543425" y="1847850"/>
          <a:ext cx="523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228600</xdr:colOff>
      <xdr:row>6</xdr:row>
      <xdr:rowOff>0</xdr:rowOff>
    </xdr:from>
    <xdr:to>
      <xdr:col>22</xdr:col>
      <xdr:colOff>85725</xdr:colOff>
      <xdr:row>6</xdr:row>
      <xdr:rowOff>0</xdr:rowOff>
    </xdr:to>
    <xdr:sp macro="" textlink="">
      <xdr:nvSpPr>
        <xdr:cNvPr id="10925" name="Line 91">
          <a:extLst>
            <a:ext uri="{FF2B5EF4-FFF2-40B4-BE49-F238E27FC236}">
              <a16:creationId xmlns:a16="http://schemas.microsoft.com/office/drawing/2014/main" id="{00000000-0008-0000-0800-0000AD2A0000}"/>
            </a:ext>
          </a:extLst>
        </xdr:cNvPr>
        <xdr:cNvSpPr>
          <a:spLocks noChangeShapeType="1"/>
        </xdr:cNvSpPr>
      </xdr:nvSpPr>
      <xdr:spPr bwMode="auto">
        <a:xfrm flipV="1">
          <a:off x="5210175" y="1847850"/>
          <a:ext cx="2524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219075</xdr:colOff>
      <xdr:row>6</xdr:row>
      <xdr:rowOff>0</xdr:rowOff>
    </xdr:from>
    <xdr:to>
      <xdr:col>35</xdr:col>
      <xdr:colOff>57150</xdr:colOff>
      <xdr:row>6</xdr:row>
      <xdr:rowOff>0</xdr:rowOff>
    </xdr:to>
    <xdr:sp macro="" textlink="">
      <xdr:nvSpPr>
        <xdr:cNvPr id="10926" name="Line 94">
          <a:extLst>
            <a:ext uri="{FF2B5EF4-FFF2-40B4-BE49-F238E27FC236}">
              <a16:creationId xmlns:a16="http://schemas.microsoft.com/office/drawing/2014/main" id="{00000000-0008-0000-0800-0000AE2A0000}"/>
            </a:ext>
          </a:extLst>
        </xdr:cNvPr>
        <xdr:cNvSpPr>
          <a:spLocks noChangeShapeType="1"/>
        </xdr:cNvSpPr>
      </xdr:nvSpPr>
      <xdr:spPr bwMode="auto">
        <a:xfrm>
          <a:off x="7534275" y="1847850"/>
          <a:ext cx="450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238125</xdr:colOff>
      <xdr:row>6</xdr:row>
      <xdr:rowOff>0</xdr:rowOff>
    </xdr:from>
    <xdr:to>
      <xdr:col>37</xdr:col>
      <xdr:colOff>47625</xdr:colOff>
      <xdr:row>6</xdr:row>
      <xdr:rowOff>0</xdr:rowOff>
    </xdr:to>
    <xdr:sp macro="" textlink="">
      <xdr:nvSpPr>
        <xdr:cNvPr id="10927" name="Line 95">
          <a:extLst>
            <a:ext uri="{FF2B5EF4-FFF2-40B4-BE49-F238E27FC236}">
              <a16:creationId xmlns:a16="http://schemas.microsoft.com/office/drawing/2014/main" id="{00000000-0008-0000-0800-0000AF2A0000}"/>
            </a:ext>
          </a:extLst>
        </xdr:cNvPr>
        <xdr:cNvSpPr>
          <a:spLocks noChangeShapeType="1"/>
        </xdr:cNvSpPr>
      </xdr:nvSpPr>
      <xdr:spPr bwMode="auto">
        <a:xfrm>
          <a:off x="12220575" y="1847850"/>
          <a:ext cx="476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228600</xdr:colOff>
      <xdr:row>6</xdr:row>
      <xdr:rowOff>0</xdr:rowOff>
    </xdr:from>
    <xdr:to>
      <xdr:col>59</xdr:col>
      <xdr:colOff>47625</xdr:colOff>
      <xdr:row>6</xdr:row>
      <xdr:rowOff>0</xdr:rowOff>
    </xdr:to>
    <xdr:sp macro="" textlink="">
      <xdr:nvSpPr>
        <xdr:cNvPr id="10928" name="Line 96">
          <a:extLst>
            <a:ext uri="{FF2B5EF4-FFF2-40B4-BE49-F238E27FC236}">
              <a16:creationId xmlns:a16="http://schemas.microsoft.com/office/drawing/2014/main" id="{00000000-0008-0000-0800-0000B02A0000}"/>
            </a:ext>
          </a:extLst>
        </xdr:cNvPr>
        <xdr:cNvSpPr>
          <a:spLocks noChangeShapeType="1"/>
        </xdr:cNvSpPr>
      </xdr:nvSpPr>
      <xdr:spPr bwMode="auto">
        <a:xfrm>
          <a:off x="12877800" y="1847850"/>
          <a:ext cx="7153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228600</xdr:colOff>
      <xdr:row>6</xdr:row>
      <xdr:rowOff>0</xdr:rowOff>
    </xdr:from>
    <xdr:to>
      <xdr:col>48</xdr:col>
      <xdr:colOff>76200</xdr:colOff>
      <xdr:row>6</xdr:row>
      <xdr:rowOff>0</xdr:rowOff>
    </xdr:to>
    <xdr:sp macro="" textlink="">
      <xdr:nvSpPr>
        <xdr:cNvPr id="10929" name="Line 97">
          <a:extLst>
            <a:ext uri="{FF2B5EF4-FFF2-40B4-BE49-F238E27FC236}">
              <a16:creationId xmlns:a16="http://schemas.microsoft.com/office/drawing/2014/main" id="{00000000-0008-0000-0800-0000B12A0000}"/>
            </a:ext>
          </a:extLst>
        </xdr:cNvPr>
        <xdr:cNvSpPr>
          <a:spLocks noChangeShapeType="1"/>
        </xdr:cNvSpPr>
      </xdr:nvSpPr>
      <xdr:spPr bwMode="auto">
        <a:xfrm>
          <a:off x="15211425" y="1847850"/>
          <a:ext cx="1181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48</xdr:col>
      <xdr:colOff>228600</xdr:colOff>
      <xdr:row>6</xdr:row>
      <xdr:rowOff>0</xdr:rowOff>
    </xdr:from>
    <xdr:to>
      <xdr:col>59</xdr:col>
      <xdr:colOff>85725</xdr:colOff>
      <xdr:row>6</xdr:row>
      <xdr:rowOff>0</xdr:rowOff>
    </xdr:to>
    <xdr:sp macro="" textlink="">
      <xdr:nvSpPr>
        <xdr:cNvPr id="10930" name="Line 98">
          <a:extLst>
            <a:ext uri="{FF2B5EF4-FFF2-40B4-BE49-F238E27FC236}">
              <a16:creationId xmlns:a16="http://schemas.microsoft.com/office/drawing/2014/main" id="{00000000-0008-0000-0800-0000B22A0000}"/>
            </a:ext>
          </a:extLst>
        </xdr:cNvPr>
        <xdr:cNvSpPr>
          <a:spLocks noChangeShapeType="1"/>
        </xdr:cNvSpPr>
      </xdr:nvSpPr>
      <xdr:spPr bwMode="auto">
        <a:xfrm>
          <a:off x="16544925" y="1847850"/>
          <a:ext cx="3524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228600</xdr:colOff>
      <xdr:row>6</xdr:row>
      <xdr:rowOff>0</xdr:rowOff>
    </xdr:from>
    <xdr:to>
      <xdr:col>72</xdr:col>
      <xdr:colOff>76200</xdr:colOff>
      <xdr:row>6</xdr:row>
      <xdr:rowOff>0</xdr:rowOff>
    </xdr:to>
    <xdr:sp macro="" textlink="">
      <xdr:nvSpPr>
        <xdr:cNvPr id="10931" name="Line 99">
          <a:extLst>
            <a:ext uri="{FF2B5EF4-FFF2-40B4-BE49-F238E27FC236}">
              <a16:creationId xmlns:a16="http://schemas.microsoft.com/office/drawing/2014/main" id="{00000000-0008-0000-0800-0000B32A0000}"/>
            </a:ext>
          </a:extLst>
        </xdr:cNvPr>
        <xdr:cNvSpPr>
          <a:spLocks noChangeShapeType="1"/>
        </xdr:cNvSpPr>
      </xdr:nvSpPr>
      <xdr:spPr bwMode="auto">
        <a:xfrm>
          <a:off x="23212425" y="1847850"/>
          <a:ext cx="1181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72</xdr:col>
      <xdr:colOff>228600</xdr:colOff>
      <xdr:row>6</xdr:row>
      <xdr:rowOff>0</xdr:rowOff>
    </xdr:from>
    <xdr:to>
      <xdr:col>83</xdr:col>
      <xdr:colOff>85725</xdr:colOff>
      <xdr:row>6</xdr:row>
      <xdr:rowOff>0</xdr:rowOff>
    </xdr:to>
    <xdr:sp macro="" textlink="">
      <xdr:nvSpPr>
        <xdr:cNvPr id="10932" name="Line 100">
          <a:extLst>
            <a:ext uri="{FF2B5EF4-FFF2-40B4-BE49-F238E27FC236}">
              <a16:creationId xmlns:a16="http://schemas.microsoft.com/office/drawing/2014/main" id="{00000000-0008-0000-0800-0000B42A0000}"/>
            </a:ext>
          </a:extLst>
        </xdr:cNvPr>
        <xdr:cNvSpPr>
          <a:spLocks noChangeShapeType="1"/>
        </xdr:cNvSpPr>
      </xdr:nvSpPr>
      <xdr:spPr bwMode="auto">
        <a:xfrm>
          <a:off x="24545925" y="1847850"/>
          <a:ext cx="3524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92</xdr:col>
      <xdr:colOff>228600</xdr:colOff>
      <xdr:row>6</xdr:row>
      <xdr:rowOff>0</xdr:rowOff>
    </xdr:from>
    <xdr:to>
      <xdr:col>96</xdr:col>
      <xdr:colOff>76200</xdr:colOff>
      <xdr:row>6</xdr:row>
      <xdr:rowOff>0</xdr:rowOff>
    </xdr:to>
    <xdr:sp macro="" textlink="">
      <xdr:nvSpPr>
        <xdr:cNvPr id="10933" name="Line 101">
          <a:extLst>
            <a:ext uri="{FF2B5EF4-FFF2-40B4-BE49-F238E27FC236}">
              <a16:creationId xmlns:a16="http://schemas.microsoft.com/office/drawing/2014/main" id="{00000000-0008-0000-0800-0000B52A0000}"/>
            </a:ext>
          </a:extLst>
        </xdr:cNvPr>
        <xdr:cNvSpPr>
          <a:spLocks noChangeShapeType="1"/>
        </xdr:cNvSpPr>
      </xdr:nvSpPr>
      <xdr:spPr bwMode="auto">
        <a:xfrm>
          <a:off x="31213425" y="1847850"/>
          <a:ext cx="1181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96</xdr:col>
      <xdr:colOff>228600</xdr:colOff>
      <xdr:row>6</xdr:row>
      <xdr:rowOff>0</xdr:rowOff>
    </xdr:from>
    <xdr:to>
      <xdr:col>107</xdr:col>
      <xdr:colOff>85725</xdr:colOff>
      <xdr:row>6</xdr:row>
      <xdr:rowOff>0</xdr:rowOff>
    </xdr:to>
    <xdr:sp macro="" textlink="">
      <xdr:nvSpPr>
        <xdr:cNvPr id="10934" name="Line 102">
          <a:extLst>
            <a:ext uri="{FF2B5EF4-FFF2-40B4-BE49-F238E27FC236}">
              <a16:creationId xmlns:a16="http://schemas.microsoft.com/office/drawing/2014/main" id="{00000000-0008-0000-0800-0000B62A0000}"/>
            </a:ext>
          </a:extLst>
        </xdr:cNvPr>
        <xdr:cNvSpPr>
          <a:spLocks noChangeShapeType="1"/>
        </xdr:cNvSpPr>
      </xdr:nvSpPr>
      <xdr:spPr bwMode="auto">
        <a:xfrm>
          <a:off x="32546925" y="1847850"/>
          <a:ext cx="35052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83</xdr:col>
      <xdr:colOff>238125</xdr:colOff>
      <xdr:row>6</xdr:row>
      <xdr:rowOff>0</xdr:rowOff>
    </xdr:from>
    <xdr:to>
      <xdr:col>85</xdr:col>
      <xdr:colOff>47625</xdr:colOff>
      <xdr:row>6</xdr:row>
      <xdr:rowOff>0</xdr:rowOff>
    </xdr:to>
    <xdr:sp macro="" textlink="">
      <xdr:nvSpPr>
        <xdr:cNvPr id="10935" name="Line 103">
          <a:extLst>
            <a:ext uri="{FF2B5EF4-FFF2-40B4-BE49-F238E27FC236}">
              <a16:creationId xmlns:a16="http://schemas.microsoft.com/office/drawing/2014/main" id="{00000000-0008-0000-0800-0000B72A0000}"/>
            </a:ext>
          </a:extLst>
        </xdr:cNvPr>
        <xdr:cNvSpPr>
          <a:spLocks noChangeShapeType="1"/>
        </xdr:cNvSpPr>
      </xdr:nvSpPr>
      <xdr:spPr bwMode="auto">
        <a:xfrm>
          <a:off x="28222575" y="1847850"/>
          <a:ext cx="476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257175</xdr:colOff>
      <xdr:row>6</xdr:row>
      <xdr:rowOff>0</xdr:rowOff>
    </xdr:from>
    <xdr:to>
      <xdr:col>107</xdr:col>
      <xdr:colOff>47625</xdr:colOff>
      <xdr:row>6</xdr:row>
      <xdr:rowOff>0</xdr:rowOff>
    </xdr:to>
    <xdr:sp macro="" textlink="">
      <xdr:nvSpPr>
        <xdr:cNvPr id="10936" name="Line 104">
          <a:extLst>
            <a:ext uri="{FF2B5EF4-FFF2-40B4-BE49-F238E27FC236}">
              <a16:creationId xmlns:a16="http://schemas.microsoft.com/office/drawing/2014/main" id="{00000000-0008-0000-0800-0000B82A0000}"/>
            </a:ext>
          </a:extLst>
        </xdr:cNvPr>
        <xdr:cNvSpPr>
          <a:spLocks noChangeShapeType="1"/>
        </xdr:cNvSpPr>
      </xdr:nvSpPr>
      <xdr:spPr bwMode="auto">
        <a:xfrm>
          <a:off x="28908375" y="1847850"/>
          <a:ext cx="7105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238125</xdr:colOff>
      <xdr:row>6</xdr:row>
      <xdr:rowOff>0</xdr:rowOff>
    </xdr:from>
    <xdr:to>
      <xdr:col>61</xdr:col>
      <xdr:colOff>47625</xdr:colOff>
      <xdr:row>6</xdr:row>
      <xdr:rowOff>0</xdr:rowOff>
    </xdr:to>
    <xdr:sp macro="" textlink="">
      <xdr:nvSpPr>
        <xdr:cNvPr id="10937" name="Line 105">
          <a:extLst>
            <a:ext uri="{FF2B5EF4-FFF2-40B4-BE49-F238E27FC236}">
              <a16:creationId xmlns:a16="http://schemas.microsoft.com/office/drawing/2014/main" id="{00000000-0008-0000-0800-0000B92A0000}"/>
            </a:ext>
          </a:extLst>
        </xdr:cNvPr>
        <xdr:cNvSpPr>
          <a:spLocks noChangeShapeType="1"/>
        </xdr:cNvSpPr>
      </xdr:nvSpPr>
      <xdr:spPr bwMode="auto">
        <a:xfrm>
          <a:off x="20221575" y="1847850"/>
          <a:ext cx="476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238125</xdr:colOff>
      <xdr:row>6</xdr:row>
      <xdr:rowOff>0</xdr:rowOff>
    </xdr:from>
    <xdr:to>
      <xdr:col>83</xdr:col>
      <xdr:colOff>47625</xdr:colOff>
      <xdr:row>6</xdr:row>
      <xdr:rowOff>0</xdr:rowOff>
    </xdr:to>
    <xdr:sp macro="" textlink="">
      <xdr:nvSpPr>
        <xdr:cNvPr id="10938" name="Line 106">
          <a:extLst>
            <a:ext uri="{FF2B5EF4-FFF2-40B4-BE49-F238E27FC236}">
              <a16:creationId xmlns:a16="http://schemas.microsoft.com/office/drawing/2014/main" id="{00000000-0008-0000-0800-0000BA2A0000}"/>
            </a:ext>
          </a:extLst>
        </xdr:cNvPr>
        <xdr:cNvSpPr>
          <a:spLocks noChangeShapeType="1"/>
        </xdr:cNvSpPr>
      </xdr:nvSpPr>
      <xdr:spPr bwMode="auto">
        <a:xfrm flipV="1">
          <a:off x="20888325" y="1847850"/>
          <a:ext cx="7143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107</xdr:col>
      <xdr:colOff>238125</xdr:colOff>
      <xdr:row>6</xdr:row>
      <xdr:rowOff>0</xdr:rowOff>
    </xdr:from>
    <xdr:to>
      <xdr:col>109</xdr:col>
      <xdr:colOff>47625</xdr:colOff>
      <xdr:row>6</xdr:row>
      <xdr:rowOff>0</xdr:rowOff>
    </xdr:to>
    <xdr:sp macro="" textlink="">
      <xdr:nvSpPr>
        <xdr:cNvPr id="10939" name="Line 107">
          <a:extLst>
            <a:ext uri="{FF2B5EF4-FFF2-40B4-BE49-F238E27FC236}">
              <a16:creationId xmlns:a16="http://schemas.microsoft.com/office/drawing/2014/main" id="{00000000-0008-0000-0800-0000BB2A0000}"/>
            </a:ext>
          </a:extLst>
        </xdr:cNvPr>
        <xdr:cNvSpPr>
          <a:spLocks noChangeShapeType="1"/>
        </xdr:cNvSpPr>
      </xdr:nvSpPr>
      <xdr:spPr bwMode="auto">
        <a:xfrm>
          <a:off x="36204525" y="1847850"/>
          <a:ext cx="476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109</xdr:col>
      <xdr:colOff>228600</xdr:colOff>
      <xdr:row>6</xdr:row>
      <xdr:rowOff>0</xdr:rowOff>
    </xdr:from>
    <xdr:to>
      <xdr:col>122</xdr:col>
      <xdr:colOff>238125</xdr:colOff>
      <xdr:row>6</xdr:row>
      <xdr:rowOff>0</xdr:rowOff>
    </xdr:to>
    <xdr:sp macro="" textlink="">
      <xdr:nvSpPr>
        <xdr:cNvPr id="10940" name="Line 108">
          <a:extLst>
            <a:ext uri="{FF2B5EF4-FFF2-40B4-BE49-F238E27FC236}">
              <a16:creationId xmlns:a16="http://schemas.microsoft.com/office/drawing/2014/main" id="{00000000-0008-0000-0800-0000BC2A0000}"/>
            </a:ext>
          </a:extLst>
        </xdr:cNvPr>
        <xdr:cNvSpPr>
          <a:spLocks noChangeShapeType="1"/>
        </xdr:cNvSpPr>
      </xdr:nvSpPr>
      <xdr:spPr bwMode="auto">
        <a:xfrm>
          <a:off x="36861750" y="1847850"/>
          <a:ext cx="4343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116</xdr:col>
      <xdr:colOff>228600</xdr:colOff>
      <xdr:row>6</xdr:row>
      <xdr:rowOff>0</xdr:rowOff>
    </xdr:from>
    <xdr:to>
      <xdr:col>120</xdr:col>
      <xdr:colOff>76200</xdr:colOff>
      <xdr:row>6</xdr:row>
      <xdr:rowOff>0</xdr:rowOff>
    </xdr:to>
    <xdr:sp macro="" textlink="">
      <xdr:nvSpPr>
        <xdr:cNvPr id="10941" name="Line 109">
          <a:extLst>
            <a:ext uri="{FF2B5EF4-FFF2-40B4-BE49-F238E27FC236}">
              <a16:creationId xmlns:a16="http://schemas.microsoft.com/office/drawing/2014/main" id="{00000000-0008-0000-0800-0000BD2A0000}"/>
            </a:ext>
          </a:extLst>
        </xdr:cNvPr>
        <xdr:cNvSpPr>
          <a:spLocks noChangeShapeType="1"/>
        </xdr:cNvSpPr>
      </xdr:nvSpPr>
      <xdr:spPr bwMode="auto">
        <a:xfrm>
          <a:off x="39195375" y="1847850"/>
          <a:ext cx="1181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120</xdr:col>
      <xdr:colOff>238125</xdr:colOff>
      <xdr:row>6</xdr:row>
      <xdr:rowOff>0</xdr:rowOff>
    </xdr:from>
    <xdr:to>
      <xdr:col>122</xdr:col>
      <xdr:colOff>266700</xdr:colOff>
      <xdr:row>6</xdr:row>
      <xdr:rowOff>0</xdr:rowOff>
    </xdr:to>
    <xdr:sp macro="" textlink="">
      <xdr:nvSpPr>
        <xdr:cNvPr id="10942" name="Line 110">
          <a:extLst>
            <a:ext uri="{FF2B5EF4-FFF2-40B4-BE49-F238E27FC236}">
              <a16:creationId xmlns:a16="http://schemas.microsoft.com/office/drawing/2014/main" id="{00000000-0008-0000-0800-0000BE2A0000}"/>
            </a:ext>
          </a:extLst>
        </xdr:cNvPr>
        <xdr:cNvSpPr>
          <a:spLocks noChangeShapeType="1"/>
        </xdr:cNvSpPr>
      </xdr:nvSpPr>
      <xdr:spPr bwMode="auto">
        <a:xfrm>
          <a:off x="40538400" y="18478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257175</xdr:colOff>
      <xdr:row>6</xdr:row>
      <xdr:rowOff>0</xdr:rowOff>
    </xdr:from>
    <xdr:to>
      <xdr:col>46</xdr:col>
      <xdr:colOff>76200</xdr:colOff>
      <xdr:row>6</xdr:row>
      <xdr:rowOff>0</xdr:rowOff>
    </xdr:to>
    <xdr:sp macro="" textlink="">
      <xdr:nvSpPr>
        <xdr:cNvPr id="10943" name="Line 119">
          <a:extLst>
            <a:ext uri="{FF2B5EF4-FFF2-40B4-BE49-F238E27FC236}">
              <a16:creationId xmlns:a16="http://schemas.microsoft.com/office/drawing/2014/main" id="{00000000-0008-0000-0800-0000BF2A0000}"/>
            </a:ext>
          </a:extLst>
        </xdr:cNvPr>
        <xdr:cNvSpPr>
          <a:spLocks noChangeShapeType="1"/>
        </xdr:cNvSpPr>
      </xdr:nvSpPr>
      <xdr:spPr bwMode="auto">
        <a:xfrm flipV="1">
          <a:off x="10239375" y="1847850"/>
          <a:ext cx="5486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257175</xdr:colOff>
      <xdr:row>6</xdr:row>
      <xdr:rowOff>0</xdr:rowOff>
    </xdr:from>
    <xdr:to>
      <xdr:col>70</xdr:col>
      <xdr:colOff>76200</xdr:colOff>
      <xdr:row>6</xdr:row>
      <xdr:rowOff>0</xdr:rowOff>
    </xdr:to>
    <xdr:sp macro="" textlink="">
      <xdr:nvSpPr>
        <xdr:cNvPr id="10944" name="Line 120">
          <a:extLst>
            <a:ext uri="{FF2B5EF4-FFF2-40B4-BE49-F238E27FC236}">
              <a16:creationId xmlns:a16="http://schemas.microsoft.com/office/drawing/2014/main" id="{00000000-0008-0000-0800-0000C02A0000}"/>
            </a:ext>
          </a:extLst>
        </xdr:cNvPr>
        <xdr:cNvSpPr>
          <a:spLocks noChangeShapeType="1"/>
        </xdr:cNvSpPr>
      </xdr:nvSpPr>
      <xdr:spPr bwMode="auto">
        <a:xfrm flipV="1">
          <a:off x="18240375" y="1847850"/>
          <a:ext cx="5486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77</xdr:col>
      <xdr:colOff>257175</xdr:colOff>
      <xdr:row>6</xdr:row>
      <xdr:rowOff>0</xdr:rowOff>
    </xdr:from>
    <xdr:to>
      <xdr:col>94</xdr:col>
      <xdr:colOff>76200</xdr:colOff>
      <xdr:row>6</xdr:row>
      <xdr:rowOff>0</xdr:rowOff>
    </xdr:to>
    <xdr:sp macro="" textlink="">
      <xdr:nvSpPr>
        <xdr:cNvPr id="10945" name="Line 121">
          <a:extLst>
            <a:ext uri="{FF2B5EF4-FFF2-40B4-BE49-F238E27FC236}">
              <a16:creationId xmlns:a16="http://schemas.microsoft.com/office/drawing/2014/main" id="{00000000-0008-0000-0800-0000C12A0000}"/>
            </a:ext>
          </a:extLst>
        </xdr:cNvPr>
        <xdr:cNvSpPr>
          <a:spLocks noChangeShapeType="1"/>
        </xdr:cNvSpPr>
      </xdr:nvSpPr>
      <xdr:spPr bwMode="auto">
        <a:xfrm flipV="1">
          <a:off x="26241375" y="1847850"/>
          <a:ext cx="5486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101</xdr:col>
      <xdr:colOff>257175</xdr:colOff>
      <xdr:row>6</xdr:row>
      <xdr:rowOff>0</xdr:rowOff>
    </xdr:from>
    <xdr:to>
      <xdr:col>118</xdr:col>
      <xdr:colOff>76200</xdr:colOff>
      <xdr:row>6</xdr:row>
      <xdr:rowOff>0</xdr:rowOff>
    </xdr:to>
    <xdr:sp macro="" textlink="">
      <xdr:nvSpPr>
        <xdr:cNvPr id="10946" name="Line 122">
          <a:extLst>
            <a:ext uri="{FF2B5EF4-FFF2-40B4-BE49-F238E27FC236}">
              <a16:creationId xmlns:a16="http://schemas.microsoft.com/office/drawing/2014/main" id="{00000000-0008-0000-0800-0000C22A0000}"/>
            </a:ext>
          </a:extLst>
        </xdr:cNvPr>
        <xdr:cNvSpPr>
          <a:spLocks noChangeShapeType="1"/>
        </xdr:cNvSpPr>
      </xdr:nvSpPr>
      <xdr:spPr bwMode="auto">
        <a:xfrm flipV="1">
          <a:off x="34223325" y="1847850"/>
          <a:ext cx="5486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257175</xdr:colOff>
      <xdr:row>6</xdr:row>
      <xdr:rowOff>0</xdr:rowOff>
    </xdr:from>
    <xdr:to>
      <xdr:col>22</xdr:col>
      <xdr:colOff>47625</xdr:colOff>
      <xdr:row>6</xdr:row>
      <xdr:rowOff>0</xdr:rowOff>
    </xdr:to>
    <xdr:sp macro="" textlink="">
      <xdr:nvSpPr>
        <xdr:cNvPr id="10947" name="Line 123">
          <a:extLst>
            <a:ext uri="{FF2B5EF4-FFF2-40B4-BE49-F238E27FC236}">
              <a16:creationId xmlns:a16="http://schemas.microsoft.com/office/drawing/2014/main" id="{00000000-0008-0000-0800-0000C32A0000}"/>
            </a:ext>
          </a:extLst>
        </xdr:cNvPr>
        <xdr:cNvSpPr>
          <a:spLocks noChangeShapeType="1"/>
        </xdr:cNvSpPr>
      </xdr:nvSpPr>
      <xdr:spPr bwMode="auto">
        <a:xfrm flipV="1">
          <a:off x="6905625" y="1847850"/>
          <a:ext cx="790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20</xdr:col>
      <xdr:colOff>222250</xdr:colOff>
      <xdr:row>8</xdr:row>
      <xdr:rowOff>127001</xdr:rowOff>
    </xdr:from>
    <xdr:ext cx="12620625" cy="1984374"/>
    <xdr:sp macro="" textlink="">
      <xdr:nvSpPr>
        <xdr:cNvPr id="29" name="テキスト ボックス 28">
          <a:extLst>
            <a:ext uri="{FF2B5EF4-FFF2-40B4-BE49-F238E27FC236}">
              <a16:creationId xmlns:a16="http://schemas.microsoft.com/office/drawing/2014/main" id="{00000000-0008-0000-0800-00001D000000}"/>
            </a:ext>
          </a:extLst>
        </xdr:cNvPr>
        <xdr:cNvSpPr txBox="1"/>
      </xdr:nvSpPr>
      <xdr:spPr>
        <a:xfrm>
          <a:off x="7207250" y="3825876"/>
          <a:ext cx="12620625" cy="1984374"/>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r>
            <a:rPr kumimoji="1" lang="ja-JP" altLang="en-US" sz="3200">
              <a:solidFill>
                <a:srgbClr val="FF0000"/>
              </a:solidFill>
            </a:rPr>
            <a:t>・作付けする品目の作型を見ながら、労力的に無理がないか確認する表になります。</a:t>
          </a:r>
          <a:endParaRPr kumimoji="1" lang="en-US" altLang="ja-JP" sz="3200">
            <a:solidFill>
              <a:srgbClr val="FF0000"/>
            </a:solidFill>
          </a:endParaRPr>
        </a:p>
        <a:p>
          <a:r>
            <a:rPr kumimoji="1" lang="ja-JP" altLang="en-US" sz="3200">
              <a:solidFill>
                <a:srgbClr val="FF0000"/>
              </a:solidFill>
            </a:rPr>
            <a:t>・例をもとに計画期間の作付け予定を入れてください。</a:t>
          </a:r>
          <a:endParaRPr kumimoji="1" lang="en-US" altLang="ja-JP" sz="3200">
            <a:solidFill>
              <a:srgbClr val="FF0000"/>
            </a:solidFill>
          </a:endParaRPr>
        </a:p>
        <a:p>
          <a:r>
            <a:rPr kumimoji="1" lang="ja-JP" altLang="en-US" sz="3200">
              <a:solidFill>
                <a:srgbClr val="FF0000"/>
              </a:solidFill>
            </a:rPr>
            <a:t>　　</a:t>
          </a:r>
          <a:endParaRPr kumimoji="1" lang="en-US" altLang="ja-JP" sz="3200">
            <a:solidFill>
              <a:srgbClr val="FF0000"/>
            </a:solidFill>
          </a:endParaRPr>
        </a:p>
      </xdr:txBody>
    </xdr:sp>
    <xdr:clientData/>
  </xdr:oneCellAnchor>
  <xdr:twoCellAnchor>
    <xdr:from>
      <xdr:col>14</xdr:col>
      <xdr:colOff>254000</xdr:colOff>
      <xdr:row>6</xdr:row>
      <xdr:rowOff>592666</xdr:rowOff>
    </xdr:from>
    <xdr:to>
      <xdr:col>23</xdr:col>
      <xdr:colOff>127000</xdr:colOff>
      <xdr:row>6</xdr:row>
      <xdr:rowOff>592666</xdr:rowOff>
    </xdr:to>
    <xdr:cxnSp macro="">
      <xdr:nvCxnSpPr>
        <xdr:cNvPr id="3" name="直線コネクタ 2">
          <a:extLst>
            <a:ext uri="{FF2B5EF4-FFF2-40B4-BE49-F238E27FC236}">
              <a16:creationId xmlns:a16="http://schemas.microsoft.com/office/drawing/2014/main" id="{00000000-0008-0000-0800-000003000000}"/>
            </a:ext>
          </a:extLst>
        </xdr:cNvPr>
        <xdr:cNvCxnSpPr/>
      </xdr:nvCxnSpPr>
      <xdr:spPr>
        <a:xfrm>
          <a:off x="4836583" y="2455333"/>
          <a:ext cx="2635250"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oneCellAnchor>
    <xdr:from>
      <xdr:col>8</xdr:col>
      <xdr:colOff>31750</xdr:colOff>
      <xdr:row>6</xdr:row>
      <xdr:rowOff>836084</xdr:rowOff>
    </xdr:from>
    <xdr:ext cx="1261884" cy="392415"/>
    <xdr:sp macro="" textlink="">
      <xdr:nvSpPr>
        <xdr:cNvPr id="5" name="テキスト ボックス 4">
          <a:extLst>
            <a:ext uri="{FF2B5EF4-FFF2-40B4-BE49-F238E27FC236}">
              <a16:creationId xmlns:a16="http://schemas.microsoft.com/office/drawing/2014/main" id="{00000000-0008-0000-0800-000005000000}"/>
            </a:ext>
          </a:extLst>
        </xdr:cNvPr>
        <xdr:cNvSpPr txBox="1"/>
      </xdr:nvSpPr>
      <xdr:spPr>
        <a:xfrm>
          <a:off x="3016250" y="2693459"/>
          <a:ext cx="1261884"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solidFill>
                <a:srgbClr val="FF0000"/>
              </a:solidFill>
            </a:rPr>
            <a:t>購入苗</a:t>
          </a:r>
          <a:r>
            <a:rPr kumimoji="1" lang="ja-JP" altLang="en-US" sz="1800">
              <a:solidFill>
                <a:srgbClr val="FF0000"/>
              </a:solidFill>
            </a:rPr>
            <a:t>仮植</a:t>
          </a:r>
          <a:endParaRPr kumimoji="1" lang="en-US" altLang="ja-JP" sz="1100">
            <a:solidFill>
              <a:srgbClr val="FF0000"/>
            </a:solidFill>
          </a:endParaRPr>
        </a:p>
      </xdr:txBody>
    </xdr:sp>
    <xdr:clientData/>
  </xdr:oneCellAnchor>
  <xdr:twoCellAnchor>
    <xdr:from>
      <xdr:col>38</xdr:col>
      <xdr:colOff>254000</xdr:colOff>
      <xdr:row>6</xdr:row>
      <xdr:rowOff>592666</xdr:rowOff>
    </xdr:from>
    <xdr:to>
      <xdr:col>47</xdr:col>
      <xdr:colOff>127000</xdr:colOff>
      <xdr:row>6</xdr:row>
      <xdr:rowOff>592666</xdr:rowOff>
    </xdr:to>
    <xdr:cxnSp macro="">
      <xdr:nvCxnSpPr>
        <xdr:cNvPr id="2" name="直線コネクタ 1">
          <a:extLst>
            <a:ext uri="{FF2B5EF4-FFF2-40B4-BE49-F238E27FC236}">
              <a16:creationId xmlns:a16="http://schemas.microsoft.com/office/drawing/2014/main" id="{FEEADFFD-3F02-45EC-8181-4947B3E5FFDA}"/>
            </a:ext>
          </a:extLst>
        </xdr:cNvPr>
        <xdr:cNvCxnSpPr/>
      </xdr:nvCxnSpPr>
      <xdr:spPr>
        <a:xfrm>
          <a:off x="5238750" y="2450041"/>
          <a:ext cx="287337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oneCellAnchor>
    <xdr:from>
      <xdr:col>32</xdr:col>
      <xdr:colOff>31750</xdr:colOff>
      <xdr:row>6</xdr:row>
      <xdr:rowOff>836084</xdr:rowOff>
    </xdr:from>
    <xdr:ext cx="1261884" cy="392415"/>
    <xdr:sp macro="" textlink="">
      <xdr:nvSpPr>
        <xdr:cNvPr id="4" name="テキスト ボックス 3">
          <a:extLst>
            <a:ext uri="{FF2B5EF4-FFF2-40B4-BE49-F238E27FC236}">
              <a16:creationId xmlns:a16="http://schemas.microsoft.com/office/drawing/2014/main" id="{BDE46F25-5AD5-470D-9013-1A637B2C377F}"/>
            </a:ext>
          </a:extLst>
        </xdr:cNvPr>
        <xdr:cNvSpPr txBox="1"/>
      </xdr:nvSpPr>
      <xdr:spPr>
        <a:xfrm>
          <a:off x="3016250" y="2693459"/>
          <a:ext cx="1261884"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solidFill>
                <a:srgbClr val="FF0000"/>
              </a:solidFill>
            </a:rPr>
            <a:t>購入苗</a:t>
          </a:r>
          <a:r>
            <a:rPr kumimoji="1" lang="ja-JP" altLang="en-US" sz="1800">
              <a:solidFill>
                <a:srgbClr val="FF0000"/>
              </a:solidFill>
            </a:rPr>
            <a:t>仮植</a:t>
          </a:r>
          <a:endParaRPr kumimoji="1" lang="en-US" altLang="ja-JP" sz="1100">
            <a:solidFill>
              <a:srgbClr val="FF0000"/>
            </a:solidFill>
          </a:endParaRPr>
        </a:p>
      </xdr:txBody>
    </xdr:sp>
    <xdr:clientData/>
  </xdr:oneCellAnchor>
  <xdr:twoCellAnchor>
    <xdr:from>
      <xdr:col>62</xdr:col>
      <xdr:colOff>254000</xdr:colOff>
      <xdr:row>6</xdr:row>
      <xdr:rowOff>592666</xdr:rowOff>
    </xdr:from>
    <xdr:to>
      <xdr:col>71</xdr:col>
      <xdr:colOff>127000</xdr:colOff>
      <xdr:row>6</xdr:row>
      <xdr:rowOff>592666</xdr:rowOff>
    </xdr:to>
    <xdr:cxnSp macro="">
      <xdr:nvCxnSpPr>
        <xdr:cNvPr id="6" name="直線コネクタ 5">
          <a:extLst>
            <a:ext uri="{FF2B5EF4-FFF2-40B4-BE49-F238E27FC236}">
              <a16:creationId xmlns:a16="http://schemas.microsoft.com/office/drawing/2014/main" id="{0678DFBA-23BC-40B6-AE02-4B4DCB08E3E1}"/>
            </a:ext>
          </a:extLst>
        </xdr:cNvPr>
        <xdr:cNvCxnSpPr/>
      </xdr:nvCxnSpPr>
      <xdr:spPr>
        <a:xfrm>
          <a:off x="5238750" y="2450041"/>
          <a:ext cx="287337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oneCellAnchor>
    <xdr:from>
      <xdr:col>56</xdr:col>
      <xdr:colOff>31750</xdr:colOff>
      <xdr:row>6</xdr:row>
      <xdr:rowOff>836084</xdr:rowOff>
    </xdr:from>
    <xdr:ext cx="1261884" cy="392415"/>
    <xdr:sp macro="" textlink="">
      <xdr:nvSpPr>
        <xdr:cNvPr id="7" name="テキスト ボックス 6">
          <a:extLst>
            <a:ext uri="{FF2B5EF4-FFF2-40B4-BE49-F238E27FC236}">
              <a16:creationId xmlns:a16="http://schemas.microsoft.com/office/drawing/2014/main" id="{217705FA-C696-440B-BD7F-B2E89E5F08B5}"/>
            </a:ext>
          </a:extLst>
        </xdr:cNvPr>
        <xdr:cNvSpPr txBox="1"/>
      </xdr:nvSpPr>
      <xdr:spPr>
        <a:xfrm>
          <a:off x="3016250" y="2693459"/>
          <a:ext cx="1261884"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solidFill>
                <a:srgbClr val="FF0000"/>
              </a:solidFill>
            </a:rPr>
            <a:t>購入苗</a:t>
          </a:r>
          <a:r>
            <a:rPr kumimoji="1" lang="ja-JP" altLang="en-US" sz="1800">
              <a:solidFill>
                <a:srgbClr val="FF0000"/>
              </a:solidFill>
            </a:rPr>
            <a:t>仮植</a:t>
          </a:r>
          <a:endParaRPr kumimoji="1" lang="en-US" altLang="ja-JP" sz="1100">
            <a:solidFill>
              <a:srgbClr val="FF0000"/>
            </a:solidFill>
          </a:endParaRPr>
        </a:p>
      </xdr:txBody>
    </xdr:sp>
    <xdr:clientData/>
  </xdr:oneCellAnchor>
  <xdr:twoCellAnchor>
    <xdr:from>
      <xdr:col>86</xdr:col>
      <xdr:colOff>254000</xdr:colOff>
      <xdr:row>6</xdr:row>
      <xdr:rowOff>592666</xdr:rowOff>
    </xdr:from>
    <xdr:to>
      <xdr:col>95</xdr:col>
      <xdr:colOff>127000</xdr:colOff>
      <xdr:row>6</xdr:row>
      <xdr:rowOff>592666</xdr:rowOff>
    </xdr:to>
    <xdr:cxnSp macro="">
      <xdr:nvCxnSpPr>
        <xdr:cNvPr id="8" name="直線コネクタ 7">
          <a:extLst>
            <a:ext uri="{FF2B5EF4-FFF2-40B4-BE49-F238E27FC236}">
              <a16:creationId xmlns:a16="http://schemas.microsoft.com/office/drawing/2014/main" id="{14B55ED5-3094-4D32-B102-A1C3EDF6CFAA}"/>
            </a:ext>
          </a:extLst>
        </xdr:cNvPr>
        <xdr:cNvCxnSpPr/>
      </xdr:nvCxnSpPr>
      <xdr:spPr>
        <a:xfrm>
          <a:off x="5238750" y="2450041"/>
          <a:ext cx="287337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oneCellAnchor>
    <xdr:from>
      <xdr:col>80</xdr:col>
      <xdr:colOff>31750</xdr:colOff>
      <xdr:row>6</xdr:row>
      <xdr:rowOff>836084</xdr:rowOff>
    </xdr:from>
    <xdr:ext cx="1261884" cy="392415"/>
    <xdr:sp macro="" textlink="">
      <xdr:nvSpPr>
        <xdr:cNvPr id="9" name="テキスト ボックス 8">
          <a:extLst>
            <a:ext uri="{FF2B5EF4-FFF2-40B4-BE49-F238E27FC236}">
              <a16:creationId xmlns:a16="http://schemas.microsoft.com/office/drawing/2014/main" id="{9B5FA54E-8ABD-46FB-A1C9-A147699E966F}"/>
            </a:ext>
          </a:extLst>
        </xdr:cNvPr>
        <xdr:cNvSpPr txBox="1"/>
      </xdr:nvSpPr>
      <xdr:spPr>
        <a:xfrm>
          <a:off x="3016250" y="2693459"/>
          <a:ext cx="1261884"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solidFill>
                <a:srgbClr val="FF0000"/>
              </a:solidFill>
            </a:rPr>
            <a:t>購入苗</a:t>
          </a:r>
          <a:r>
            <a:rPr kumimoji="1" lang="ja-JP" altLang="en-US" sz="1800">
              <a:solidFill>
                <a:srgbClr val="FF0000"/>
              </a:solidFill>
            </a:rPr>
            <a:t>仮植</a:t>
          </a:r>
          <a:endParaRPr kumimoji="1" lang="en-US" altLang="ja-JP" sz="1100">
            <a:solidFill>
              <a:srgbClr val="FF0000"/>
            </a:solidFill>
          </a:endParaRPr>
        </a:p>
      </xdr:txBody>
    </xdr:sp>
    <xdr:clientData/>
  </xdr:oneCellAnchor>
  <xdr:twoCellAnchor>
    <xdr:from>
      <xdr:col>110</xdr:col>
      <xdr:colOff>254000</xdr:colOff>
      <xdr:row>6</xdr:row>
      <xdr:rowOff>592666</xdr:rowOff>
    </xdr:from>
    <xdr:to>
      <xdr:col>119</xdr:col>
      <xdr:colOff>127000</xdr:colOff>
      <xdr:row>6</xdr:row>
      <xdr:rowOff>592666</xdr:rowOff>
    </xdr:to>
    <xdr:cxnSp macro="">
      <xdr:nvCxnSpPr>
        <xdr:cNvPr id="10" name="直線コネクタ 9">
          <a:extLst>
            <a:ext uri="{FF2B5EF4-FFF2-40B4-BE49-F238E27FC236}">
              <a16:creationId xmlns:a16="http://schemas.microsoft.com/office/drawing/2014/main" id="{95483EEE-648D-45A3-9ECB-3423AB30B612}"/>
            </a:ext>
          </a:extLst>
        </xdr:cNvPr>
        <xdr:cNvCxnSpPr/>
      </xdr:nvCxnSpPr>
      <xdr:spPr>
        <a:xfrm>
          <a:off x="5238750" y="2450041"/>
          <a:ext cx="287337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oneCellAnchor>
    <xdr:from>
      <xdr:col>104</xdr:col>
      <xdr:colOff>31750</xdr:colOff>
      <xdr:row>6</xdr:row>
      <xdr:rowOff>836084</xdr:rowOff>
    </xdr:from>
    <xdr:ext cx="1261884" cy="392415"/>
    <xdr:sp macro="" textlink="">
      <xdr:nvSpPr>
        <xdr:cNvPr id="11" name="テキスト ボックス 10">
          <a:extLst>
            <a:ext uri="{FF2B5EF4-FFF2-40B4-BE49-F238E27FC236}">
              <a16:creationId xmlns:a16="http://schemas.microsoft.com/office/drawing/2014/main" id="{772C979D-1974-4525-96EF-37239B4CC8B2}"/>
            </a:ext>
          </a:extLst>
        </xdr:cNvPr>
        <xdr:cNvSpPr txBox="1"/>
      </xdr:nvSpPr>
      <xdr:spPr>
        <a:xfrm>
          <a:off x="3016250" y="2693459"/>
          <a:ext cx="1261884"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solidFill>
                <a:srgbClr val="FF0000"/>
              </a:solidFill>
            </a:rPr>
            <a:t>購入苗</a:t>
          </a:r>
          <a:r>
            <a:rPr kumimoji="1" lang="ja-JP" altLang="en-US" sz="1800">
              <a:solidFill>
                <a:srgbClr val="FF0000"/>
              </a:solidFill>
            </a:rPr>
            <a:t>仮植</a:t>
          </a:r>
          <a:endParaRPr kumimoji="1" lang="en-US" altLang="ja-JP" sz="1100">
            <a:solidFill>
              <a:srgbClr val="FF0000"/>
            </a:solidFill>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5"/>
  </sheetPr>
  <dimension ref="B1:S50"/>
  <sheetViews>
    <sheetView showZeros="0" view="pageBreakPreview" zoomScaleNormal="90" zoomScaleSheetLayoutView="100" workbookViewId="0">
      <selection activeCell="U14" sqref="U14"/>
    </sheetView>
  </sheetViews>
  <sheetFormatPr defaultColWidth="9" defaultRowHeight="13.5" x14ac:dyDescent="0.15"/>
  <cols>
    <col min="1" max="1" width="1" style="327" customWidth="1"/>
    <col min="2" max="2" width="2.125" style="327" customWidth="1"/>
    <col min="3" max="3" width="1.75" style="327" customWidth="1"/>
    <col min="4" max="4" width="9" style="327"/>
    <col min="5" max="5" width="3.625" style="327" customWidth="1"/>
    <col min="6" max="7" width="7.125" style="327" customWidth="1"/>
    <col min="8" max="8" width="6.625" style="327" customWidth="1"/>
    <col min="9" max="10" width="3.625" style="327" customWidth="1"/>
    <col min="11" max="11" width="12.625" style="327" customWidth="1"/>
    <col min="12" max="12" width="6.625" style="327" customWidth="1"/>
    <col min="13" max="15" width="9" style="327"/>
    <col min="16" max="16" width="1.625" style="327" customWidth="1"/>
    <col min="17" max="17" width="2.125" style="327" customWidth="1"/>
    <col min="18" max="18" width="1.125" style="327" customWidth="1"/>
    <col min="19" max="16384" width="9" style="327"/>
  </cols>
  <sheetData>
    <row r="1" spans="2:17" s="255" customFormat="1" ht="5.25" customHeight="1" x14ac:dyDescent="0.15"/>
    <row r="2" spans="2:17" s="255" customFormat="1" ht="9.75" customHeight="1" x14ac:dyDescent="0.15"/>
    <row r="4" spans="2:17" s="255" customFormat="1" x14ac:dyDescent="0.15">
      <c r="B4" s="294"/>
      <c r="C4" s="294"/>
      <c r="D4" s="294"/>
      <c r="E4" s="294"/>
      <c r="F4" s="294"/>
      <c r="G4" s="294"/>
      <c r="H4" s="294"/>
      <c r="I4" s="294"/>
      <c r="J4" s="294"/>
      <c r="K4" s="294"/>
      <c r="L4" s="294"/>
      <c r="M4" s="294"/>
      <c r="N4" s="294"/>
      <c r="O4" s="294"/>
      <c r="P4" s="294"/>
      <c r="Q4" s="294"/>
    </row>
    <row r="5" spans="2:17" s="255" customFormat="1" ht="14.25" thickBot="1" x14ac:dyDescent="0.2">
      <c r="B5" s="294"/>
      <c r="C5" s="294"/>
      <c r="D5" s="294"/>
      <c r="E5" s="294"/>
      <c r="F5" s="294"/>
      <c r="G5" s="294"/>
      <c r="H5" s="294"/>
      <c r="I5" s="294"/>
      <c r="J5" s="294"/>
      <c r="K5" s="294"/>
      <c r="L5" s="294"/>
      <c r="M5" s="294"/>
      <c r="N5" s="294"/>
      <c r="O5" s="294"/>
      <c r="P5" s="294"/>
      <c r="Q5" s="294"/>
    </row>
    <row r="6" spans="2:17" s="260" customFormat="1" ht="11.25" customHeight="1" thickTop="1" thickBot="1" x14ac:dyDescent="0.2">
      <c r="B6" s="294"/>
      <c r="C6" s="294"/>
      <c r="D6" s="294"/>
      <c r="E6" s="294"/>
      <c r="F6" s="294"/>
      <c r="G6" s="294"/>
      <c r="H6" s="294"/>
      <c r="I6" s="294"/>
      <c r="J6" s="294"/>
      <c r="K6" s="294"/>
      <c r="L6" s="294"/>
      <c r="M6" s="469" t="s">
        <v>151</v>
      </c>
      <c r="N6" s="471"/>
      <c r="O6" s="471"/>
      <c r="P6" s="472"/>
      <c r="Q6" s="295"/>
    </row>
    <row r="7" spans="2:17" s="260" customFormat="1" ht="10.5" customHeight="1" thickBot="1" x14ac:dyDescent="0.2">
      <c r="B7" s="296"/>
      <c r="C7" s="297"/>
      <c r="D7" s="297"/>
      <c r="E7" s="297"/>
      <c r="F7" s="297"/>
      <c r="G7" s="297"/>
      <c r="H7" s="297"/>
      <c r="I7" s="297"/>
      <c r="J7" s="297"/>
      <c r="K7" s="297"/>
      <c r="L7" s="297"/>
      <c r="M7" s="470"/>
      <c r="N7" s="473"/>
      <c r="O7" s="473"/>
      <c r="P7" s="474"/>
      <c r="Q7" s="298"/>
    </row>
    <row r="8" spans="2:17" s="260" customFormat="1" ht="18.75" customHeight="1" thickTop="1" x14ac:dyDescent="0.15">
      <c r="B8" s="299"/>
      <c r="C8" s="300"/>
      <c r="D8" s="300"/>
      <c r="E8" s="300"/>
      <c r="F8" s="300"/>
      <c r="G8" s="300"/>
      <c r="H8" s="300"/>
      <c r="I8" s="300"/>
      <c r="J8" s="300"/>
      <c r="K8" s="300"/>
      <c r="L8" s="300"/>
      <c r="M8" s="300"/>
      <c r="N8" s="300"/>
      <c r="O8" s="300"/>
      <c r="P8" s="300"/>
      <c r="Q8" s="301"/>
    </row>
    <row r="9" spans="2:17" s="260" customFormat="1" ht="18" customHeight="1" x14ac:dyDescent="0.15">
      <c r="B9" s="299"/>
      <c r="C9" s="300"/>
      <c r="D9" s="300"/>
      <c r="E9" s="300"/>
      <c r="F9" s="300"/>
      <c r="G9" s="300"/>
      <c r="H9" s="300"/>
      <c r="I9" s="300"/>
      <c r="J9" s="300"/>
      <c r="K9" s="300"/>
      <c r="L9" s="300"/>
      <c r="M9" s="300"/>
      <c r="N9" s="300"/>
      <c r="O9" s="300"/>
      <c r="P9" s="300"/>
      <c r="Q9" s="301"/>
    </row>
    <row r="10" spans="2:17" s="260" customFormat="1" x14ac:dyDescent="0.15">
      <c r="B10" s="299"/>
      <c r="C10" s="300"/>
      <c r="D10" s="300"/>
      <c r="E10" s="300"/>
      <c r="F10" s="300"/>
      <c r="G10" s="300"/>
      <c r="H10" s="300"/>
      <c r="I10" s="300"/>
      <c r="J10" s="300"/>
      <c r="K10" s="300"/>
      <c r="L10" s="300"/>
      <c r="M10" s="300"/>
      <c r="N10" s="300"/>
      <c r="O10" s="300"/>
      <c r="P10" s="300"/>
      <c r="Q10" s="301"/>
    </row>
    <row r="11" spans="2:17" s="260" customFormat="1" x14ac:dyDescent="0.15">
      <c r="B11" s="299"/>
      <c r="C11" s="300"/>
      <c r="D11" s="300"/>
      <c r="E11" s="300"/>
      <c r="F11" s="300"/>
      <c r="G11" s="300"/>
      <c r="H11" s="300"/>
      <c r="I11" s="300"/>
      <c r="J11" s="300"/>
      <c r="K11" s="300"/>
      <c r="L11" s="300"/>
      <c r="M11" s="300"/>
      <c r="N11" s="300"/>
      <c r="O11" s="300"/>
      <c r="P11" s="300"/>
      <c r="Q11" s="301"/>
    </row>
    <row r="12" spans="2:17" s="260" customFormat="1" ht="13.5" customHeight="1" x14ac:dyDescent="0.15">
      <c r="B12" s="299"/>
      <c r="C12" s="300"/>
      <c r="D12" s="300"/>
      <c r="E12" s="300"/>
      <c r="F12" s="300"/>
      <c r="G12" s="300"/>
      <c r="H12" s="300"/>
      <c r="I12" s="300"/>
      <c r="J12" s="300"/>
      <c r="K12" s="300"/>
      <c r="L12" s="300"/>
      <c r="M12" s="300"/>
      <c r="N12" s="300"/>
      <c r="O12" s="300"/>
      <c r="P12" s="300"/>
      <c r="Q12" s="301"/>
    </row>
    <row r="13" spans="2:17" s="260" customFormat="1" ht="49.5" customHeight="1" x14ac:dyDescent="0.15">
      <c r="B13" s="299"/>
      <c r="C13" s="300"/>
      <c r="D13" s="300"/>
      <c r="E13" s="300"/>
      <c r="F13" s="300"/>
      <c r="G13" s="300"/>
      <c r="H13" s="300"/>
      <c r="I13" s="300"/>
      <c r="J13" s="300"/>
      <c r="K13" s="300"/>
      <c r="L13" s="300"/>
      <c r="M13" s="300"/>
      <c r="N13" s="300"/>
      <c r="O13" s="300"/>
      <c r="P13" s="300"/>
      <c r="Q13" s="301"/>
    </row>
    <row r="14" spans="2:17" s="260" customFormat="1" ht="21" customHeight="1" x14ac:dyDescent="0.15">
      <c r="B14" s="299"/>
      <c r="C14" s="300"/>
      <c r="D14" s="416" t="s">
        <v>153</v>
      </c>
      <c r="E14" s="416"/>
      <c r="F14" s="416"/>
      <c r="G14" s="416"/>
      <c r="H14" s="302"/>
      <c r="I14" s="302"/>
      <c r="J14" s="302"/>
      <c r="K14" s="302"/>
      <c r="L14" s="302"/>
      <c r="M14" s="417" t="s">
        <v>154</v>
      </c>
      <c r="N14" s="417"/>
      <c r="O14" s="417"/>
      <c r="P14" s="300"/>
      <c r="Q14" s="301"/>
    </row>
    <row r="15" spans="2:17" s="260" customFormat="1" ht="13.5" customHeight="1" thickBot="1" x14ac:dyDescent="0.2">
      <c r="B15" s="299"/>
      <c r="C15" s="300"/>
      <c r="D15" s="300"/>
      <c r="E15" s="300"/>
      <c r="F15" s="300"/>
      <c r="G15" s="300"/>
      <c r="H15" s="300"/>
      <c r="I15" s="300"/>
      <c r="J15" s="300"/>
      <c r="K15" s="300"/>
      <c r="L15" s="300"/>
      <c r="M15" s="300"/>
      <c r="N15" s="300"/>
      <c r="O15" s="300"/>
      <c r="P15" s="300"/>
      <c r="Q15" s="301"/>
    </row>
    <row r="16" spans="2:17" s="260" customFormat="1" ht="5.25" customHeight="1" thickTop="1" x14ac:dyDescent="0.15">
      <c r="B16" s="299"/>
      <c r="C16" s="300"/>
      <c r="D16" s="300"/>
      <c r="E16" s="300"/>
      <c r="F16" s="300"/>
      <c r="G16" s="300"/>
      <c r="H16" s="303"/>
      <c r="I16" s="303"/>
      <c r="J16" s="303"/>
      <c r="K16" s="303"/>
      <c r="L16" s="303"/>
      <c r="M16" s="300"/>
      <c r="N16" s="300"/>
      <c r="O16" s="300"/>
      <c r="P16" s="300"/>
      <c r="Q16" s="301"/>
    </row>
    <row r="17" spans="2:19" s="260" customFormat="1" ht="23.25" customHeight="1" x14ac:dyDescent="0.15">
      <c r="B17" s="299"/>
      <c r="C17" s="300"/>
      <c r="D17" s="300"/>
      <c r="E17" s="300"/>
      <c r="F17" s="300"/>
      <c r="G17" s="300"/>
      <c r="H17" s="300"/>
      <c r="I17" s="300"/>
      <c r="J17" s="300"/>
      <c r="K17" s="300"/>
      <c r="L17" s="300"/>
      <c r="M17" s="300"/>
      <c r="N17" s="300"/>
      <c r="O17" s="300"/>
      <c r="P17" s="300"/>
      <c r="Q17" s="301"/>
    </row>
    <row r="18" spans="2:19" s="260" customFormat="1" ht="14.25" thickBot="1" x14ac:dyDescent="0.2">
      <c r="B18" s="299"/>
      <c r="C18" s="300"/>
      <c r="D18" s="300"/>
      <c r="E18" s="300"/>
      <c r="F18" s="300"/>
      <c r="G18" s="300"/>
      <c r="H18" s="300"/>
      <c r="I18" s="300"/>
      <c r="J18" s="300"/>
      <c r="K18" s="300"/>
      <c r="L18" s="300"/>
      <c r="M18" s="300"/>
      <c r="N18" s="300"/>
      <c r="O18" s="300"/>
      <c r="P18" s="300"/>
      <c r="Q18" s="301"/>
    </row>
    <row r="19" spans="2:19" s="259" customFormat="1" ht="15" customHeight="1" x14ac:dyDescent="0.15">
      <c r="B19" s="304"/>
      <c r="C19" s="305"/>
      <c r="D19" s="306" t="s">
        <v>19</v>
      </c>
      <c r="E19" s="418" t="s">
        <v>78</v>
      </c>
      <c r="F19" s="419"/>
      <c r="G19" s="420"/>
      <c r="H19" s="308"/>
      <c r="I19" s="424" t="s">
        <v>166</v>
      </c>
      <c r="J19" s="425"/>
      <c r="K19" s="426"/>
      <c r="L19" s="309"/>
      <c r="M19" s="307" t="s">
        <v>19</v>
      </c>
      <c r="N19" s="310" t="s">
        <v>145</v>
      </c>
      <c r="O19" s="310" t="s">
        <v>79</v>
      </c>
      <c r="P19" s="305"/>
      <c r="Q19" s="311"/>
      <c r="R19" s="305"/>
    </row>
    <row r="20" spans="2:19" s="260" customFormat="1" ht="15" customHeight="1" x14ac:dyDescent="0.15">
      <c r="B20" s="299"/>
      <c r="C20" s="300"/>
      <c r="D20" s="356" t="str">
        <f>'収支（全体）記載不要！'!C5</f>
        <v/>
      </c>
      <c r="E20" s="433" t="str">
        <f>IF(D20="","",'収支（品目別）'!K6)</f>
        <v/>
      </c>
      <c r="F20" s="434"/>
      <c r="G20" s="435"/>
      <c r="H20" s="312"/>
      <c r="I20" s="427" t="str">
        <f>IF(D20="","",E20*N20*O20/10)</f>
        <v/>
      </c>
      <c r="J20" s="428"/>
      <c r="K20" s="429"/>
      <c r="L20" s="313"/>
      <c r="M20" s="357" t="str">
        <f>'収支（全体）記載不要！'!C5</f>
        <v/>
      </c>
      <c r="N20" s="314" t="str">
        <f>IF(M20="","",'収支（品目別）'!K7)</f>
        <v/>
      </c>
      <c r="O20" s="314" t="str">
        <f>IF(M20="","",'収支（品目別）'!K8)</f>
        <v/>
      </c>
      <c r="P20" s="300"/>
      <c r="Q20" s="301"/>
      <c r="R20" s="315"/>
    </row>
    <row r="21" spans="2:19" s="260" customFormat="1" ht="15" customHeight="1" x14ac:dyDescent="0.15">
      <c r="B21" s="299"/>
      <c r="C21" s="300"/>
      <c r="D21" s="316" t="str">
        <f>'収支（全体）記載不要！'!C6</f>
        <v/>
      </c>
      <c r="E21" s="421" t="str">
        <f>IF(D21="","",'収支（品目別）'!V6)</f>
        <v/>
      </c>
      <c r="F21" s="422"/>
      <c r="G21" s="423"/>
      <c r="H21" s="312"/>
      <c r="I21" s="430" t="str">
        <f>IF(D21="","",E21*N21*O21/10)</f>
        <v/>
      </c>
      <c r="J21" s="431"/>
      <c r="K21" s="432"/>
      <c r="L21" s="313"/>
      <c r="M21" s="317" t="str">
        <f>'収支（全体）記載不要！'!C6</f>
        <v/>
      </c>
      <c r="N21" s="318" t="str">
        <f>IF(M21="","",'収支（品目別）'!V7)</f>
        <v/>
      </c>
      <c r="O21" s="318" t="str">
        <f>IF(M21="","",'収支（品目別）'!V8)</f>
        <v/>
      </c>
      <c r="P21" s="300"/>
      <c r="Q21" s="301"/>
      <c r="R21" s="315"/>
    </row>
    <row r="22" spans="2:19" s="260" customFormat="1" ht="15" customHeight="1" x14ac:dyDescent="0.15">
      <c r="B22" s="299"/>
      <c r="C22" s="300"/>
      <c r="D22" s="316" t="str">
        <f>'収支（全体）記載不要！'!C7</f>
        <v/>
      </c>
      <c r="E22" s="421" t="str">
        <f>IF(D22="","",'収支（品目別）'!AG6)</f>
        <v/>
      </c>
      <c r="F22" s="422"/>
      <c r="G22" s="423"/>
      <c r="H22" s="312"/>
      <c r="I22" s="430" t="str">
        <f>IF(D22="","",E22*N22*O22/10)</f>
        <v/>
      </c>
      <c r="J22" s="431"/>
      <c r="K22" s="432"/>
      <c r="L22" s="313"/>
      <c r="M22" s="317" t="str">
        <f>'収支（全体）記載不要！'!C7</f>
        <v/>
      </c>
      <c r="N22" s="318" t="str">
        <f>IF(M22="","",'収支（品目別）'!AG7)</f>
        <v/>
      </c>
      <c r="O22" s="318" t="str">
        <f>IF(M22="","",'収支（品目別）'!AG8)</f>
        <v/>
      </c>
      <c r="P22" s="300"/>
      <c r="Q22" s="301"/>
      <c r="R22" s="315"/>
    </row>
    <row r="23" spans="2:19" s="260" customFormat="1" ht="15" customHeight="1" x14ac:dyDescent="0.15">
      <c r="B23" s="299"/>
      <c r="C23" s="300"/>
      <c r="D23" s="319" t="str">
        <f>'収支（全体）記載不要！'!C8</f>
        <v/>
      </c>
      <c r="E23" s="481" t="str">
        <f>IF(D23="","",'収支（品目別）'!AR6)</f>
        <v/>
      </c>
      <c r="F23" s="482"/>
      <c r="G23" s="483"/>
      <c r="H23" s="312"/>
      <c r="I23" s="430" t="str">
        <f>IF(D23="","",E23*N23*O23/10)</f>
        <v/>
      </c>
      <c r="J23" s="431"/>
      <c r="K23" s="432"/>
      <c r="L23" s="313"/>
      <c r="M23" s="317" t="str">
        <f>'収支（全体）記載不要！'!C8</f>
        <v/>
      </c>
      <c r="N23" s="318" t="str">
        <f>IF(M23="","",'収支（品目別）'!AR7)</f>
        <v/>
      </c>
      <c r="O23" s="318" t="str">
        <f>IF(M23="","",'収支（品目別）'!AR8)</f>
        <v/>
      </c>
      <c r="P23" s="300"/>
      <c r="Q23" s="301"/>
      <c r="R23" s="315"/>
    </row>
    <row r="24" spans="2:19" s="260" customFormat="1" ht="15" customHeight="1" thickBot="1" x14ac:dyDescent="0.2">
      <c r="B24" s="299"/>
      <c r="C24" s="300"/>
      <c r="D24" s="320" t="str">
        <f>'収支（全体）記載不要！'!C9</f>
        <v/>
      </c>
      <c r="E24" s="490" t="str">
        <f>IF(D24="","",'収支（品目別）'!AR7)</f>
        <v/>
      </c>
      <c r="F24" s="491"/>
      <c r="G24" s="492"/>
      <c r="H24" s="312"/>
      <c r="I24" s="497" t="str">
        <f>IF(D24="","",E24*N24*O24/10)</f>
        <v/>
      </c>
      <c r="J24" s="498"/>
      <c r="K24" s="499"/>
      <c r="L24" s="313"/>
      <c r="M24" s="321" t="str">
        <f>'収支（全体）記載不要！'!C9</f>
        <v/>
      </c>
      <c r="N24" s="322" t="str">
        <f>IF(M24="","",'収支（品目別）'!AR8)</f>
        <v/>
      </c>
      <c r="O24" s="322" t="str">
        <f>IF(M24="","",'収支（品目別）'!AR9)</f>
        <v/>
      </c>
      <c r="P24" s="300"/>
      <c r="Q24" s="301"/>
      <c r="R24" s="315"/>
    </row>
    <row r="25" spans="2:19" s="260" customFormat="1" ht="12" customHeight="1" x14ac:dyDescent="0.15">
      <c r="B25" s="299"/>
      <c r="C25" s="300"/>
      <c r="D25" s="300"/>
      <c r="E25" s="300"/>
      <c r="F25" s="300"/>
      <c r="G25" s="300"/>
      <c r="H25" s="300"/>
      <c r="I25" s="300"/>
      <c r="J25" s="300"/>
      <c r="K25" s="315"/>
      <c r="L25" s="300"/>
      <c r="M25" s="300"/>
      <c r="N25" s="300"/>
      <c r="O25" s="300"/>
      <c r="P25" s="300"/>
      <c r="Q25" s="301"/>
      <c r="R25" s="315"/>
      <c r="S25" s="22"/>
    </row>
    <row r="26" spans="2:19" s="260" customFormat="1" ht="14.25" customHeight="1" thickBot="1" x14ac:dyDescent="0.2">
      <c r="B26" s="299"/>
      <c r="C26" s="300"/>
      <c r="D26" s="300"/>
      <c r="E26" s="300"/>
      <c r="F26" s="300"/>
      <c r="G26" s="300"/>
      <c r="H26" s="300"/>
      <c r="I26" s="300"/>
      <c r="J26" s="300"/>
      <c r="K26" s="300"/>
      <c r="L26" s="300"/>
      <c r="M26" s="300"/>
      <c r="N26" s="300"/>
      <c r="O26" s="300"/>
      <c r="P26" s="300"/>
      <c r="Q26" s="301"/>
    </row>
    <row r="27" spans="2:19" ht="23.1" customHeight="1" thickTop="1" x14ac:dyDescent="0.15">
      <c r="B27" s="299"/>
      <c r="C27" s="300"/>
      <c r="D27" s="300"/>
      <c r="E27" s="442" t="s">
        <v>150</v>
      </c>
      <c r="F27" s="484" t="s">
        <v>148</v>
      </c>
      <c r="G27" s="485"/>
      <c r="H27" s="485"/>
      <c r="I27" s="486"/>
      <c r="J27" s="323" t="s">
        <v>152</v>
      </c>
      <c r="K27" s="493">
        <f>SUM(I20:K24)</f>
        <v>0</v>
      </c>
      <c r="L27" s="494"/>
      <c r="M27" s="494"/>
      <c r="N27" s="324" t="s">
        <v>155</v>
      </c>
      <c r="O27" s="325"/>
      <c r="P27" s="325"/>
      <c r="Q27" s="326"/>
    </row>
    <row r="28" spans="2:19" ht="23.1" customHeight="1" x14ac:dyDescent="0.15">
      <c r="B28" s="328"/>
      <c r="C28" s="325"/>
      <c r="D28" s="325"/>
      <c r="E28" s="443"/>
      <c r="F28" s="454" t="s">
        <v>167</v>
      </c>
      <c r="G28" s="455"/>
      <c r="H28" s="455"/>
      <c r="I28" s="456"/>
      <c r="J28" s="329" t="s">
        <v>172</v>
      </c>
      <c r="K28" s="495">
        <f>'資金繰り表　最後に記載すること'!J11</f>
        <v>0</v>
      </c>
      <c r="L28" s="496"/>
      <c r="M28" s="496"/>
      <c r="N28" s="330" t="s">
        <v>155</v>
      </c>
      <c r="O28" s="325"/>
      <c r="P28" s="325"/>
      <c r="Q28" s="326"/>
    </row>
    <row r="29" spans="2:19" ht="23.1" customHeight="1" x14ac:dyDescent="0.15">
      <c r="B29" s="328"/>
      <c r="C29" s="325"/>
      <c r="D29" s="325"/>
      <c r="E29" s="443"/>
      <c r="F29" s="487" t="s">
        <v>147</v>
      </c>
      <c r="G29" s="488"/>
      <c r="H29" s="488"/>
      <c r="I29" s="489"/>
      <c r="J29" s="331" t="s">
        <v>173</v>
      </c>
      <c r="K29" s="436">
        <f>'収支（全体）記載不要！'!K37</f>
        <v>0</v>
      </c>
      <c r="L29" s="437"/>
      <c r="M29" s="437"/>
      <c r="N29" s="332" t="s">
        <v>155</v>
      </c>
      <c r="O29" s="333"/>
      <c r="P29" s="325"/>
      <c r="Q29" s="326"/>
    </row>
    <row r="30" spans="2:19" ht="23.1" customHeight="1" x14ac:dyDescent="0.15">
      <c r="B30" s="328"/>
      <c r="C30" s="325"/>
      <c r="D30" s="325"/>
      <c r="E30" s="443"/>
      <c r="F30" s="445" t="s">
        <v>174</v>
      </c>
      <c r="G30" s="446"/>
      <c r="H30" s="446"/>
      <c r="I30" s="447"/>
      <c r="J30" s="334" t="s">
        <v>175</v>
      </c>
      <c r="K30" s="440">
        <f>K27+K28-K29</f>
        <v>0</v>
      </c>
      <c r="L30" s="441"/>
      <c r="M30" s="441"/>
      <c r="N30" s="335" t="s">
        <v>155</v>
      </c>
      <c r="O30" s="325"/>
      <c r="P30" s="325"/>
      <c r="Q30" s="326"/>
    </row>
    <row r="31" spans="2:19" ht="23.1" customHeight="1" x14ac:dyDescent="0.15">
      <c r="B31" s="328"/>
      <c r="C31" s="325"/>
      <c r="D31" s="325"/>
      <c r="E31" s="443"/>
      <c r="F31" s="445" t="s">
        <v>149</v>
      </c>
      <c r="G31" s="446"/>
      <c r="H31" s="446"/>
      <c r="I31" s="447"/>
      <c r="J31" s="336" t="s">
        <v>176</v>
      </c>
      <c r="K31" s="440">
        <f>'資金繰り表　最後に記載すること'!J15</f>
        <v>0</v>
      </c>
      <c r="L31" s="441"/>
      <c r="M31" s="441"/>
      <c r="N31" s="337" t="s">
        <v>155</v>
      </c>
      <c r="O31" s="325"/>
      <c r="P31" s="325"/>
      <c r="Q31" s="326"/>
    </row>
    <row r="32" spans="2:19" ht="23.1" customHeight="1" x14ac:dyDescent="0.15">
      <c r="B32" s="328"/>
      <c r="C32" s="325"/>
      <c r="D32" s="325"/>
      <c r="E32" s="443"/>
      <c r="F32" s="445" t="s">
        <v>177</v>
      </c>
      <c r="G32" s="446"/>
      <c r="H32" s="446"/>
      <c r="I32" s="447"/>
      <c r="J32" s="336" t="s">
        <v>178</v>
      </c>
      <c r="K32" s="440">
        <f>K30+K31</f>
        <v>0</v>
      </c>
      <c r="L32" s="441"/>
      <c r="M32" s="441"/>
      <c r="N32" s="337" t="s">
        <v>155</v>
      </c>
      <c r="O32" s="325"/>
      <c r="P32" s="325"/>
      <c r="Q32" s="326"/>
    </row>
    <row r="33" spans="2:17" ht="23.1" customHeight="1" x14ac:dyDescent="0.15">
      <c r="B33" s="328"/>
      <c r="C33" s="325"/>
      <c r="D33" s="325"/>
      <c r="E33" s="443"/>
      <c r="F33" s="451" t="s">
        <v>83</v>
      </c>
      <c r="G33" s="452"/>
      <c r="H33" s="452"/>
      <c r="I33" s="453"/>
      <c r="J33" s="338" t="s">
        <v>179</v>
      </c>
      <c r="K33" s="436">
        <f>'資金繰り表　最後に記載すること'!J17</f>
        <v>0</v>
      </c>
      <c r="L33" s="437"/>
      <c r="M33" s="437"/>
      <c r="N33" s="332" t="s">
        <v>155</v>
      </c>
      <c r="O33" s="325"/>
      <c r="P33" s="325"/>
      <c r="Q33" s="326"/>
    </row>
    <row r="34" spans="2:17" ht="23.1" customHeight="1" x14ac:dyDescent="0.15">
      <c r="B34" s="328"/>
      <c r="C34" s="325"/>
      <c r="D34" s="325"/>
      <c r="E34" s="443"/>
      <c r="F34" s="445" t="s">
        <v>180</v>
      </c>
      <c r="G34" s="446"/>
      <c r="H34" s="446"/>
      <c r="I34" s="447"/>
      <c r="J34" s="336" t="s">
        <v>181</v>
      </c>
      <c r="K34" s="440">
        <f>K32-K33</f>
        <v>0</v>
      </c>
      <c r="L34" s="441"/>
      <c r="M34" s="441"/>
      <c r="N34" s="337" t="s">
        <v>155</v>
      </c>
      <c r="O34" s="325"/>
      <c r="P34" s="325"/>
      <c r="Q34" s="326"/>
    </row>
    <row r="35" spans="2:17" ht="23.1" customHeight="1" x14ac:dyDescent="0.15">
      <c r="B35" s="328"/>
      <c r="C35" s="325"/>
      <c r="D35" s="325"/>
      <c r="E35" s="443"/>
      <c r="F35" s="451" t="s">
        <v>156</v>
      </c>
      <c r="G35" s="452"/>
      <c r="H35" s="452"/>
      <c r="I35" s="453"/>
      <c r="J35" s="338" t="s">
        <v>182</v>
      </c>
      <c r="K35" s="436" t="e">
        <f>'資金繰り表　最後に記載すること'!J26</f>
        <v>#REF!</v>
      </c>
      <c r="L35" s="437"/>
      <c r="M35" s="437"/>
      <c r="N35" s="332" t="s">
        <v>155</v>
      </c>
      <c r="O35" s="325"/>
      <c r="P35" s="325"/>
      <c r="Q35" s="326"/>
    </row>
    <row r="36" spans="2:17" ht="23.1" customHeight="1" thickBot="1" x14ac:dyDescent="0.2">
      <c r="B36" s="328"/>
      <c r="C36" s="325"/>
      <c r="D36" s="325"/>
      <c r="E36" s="444"/>
      <c r="F36" s="448" t="s">
        <v>183</v>
      </c>
      <c r="G36" s="449"/>
      <c r="H36" s="449"/>
      <c r="I36" s="450"/>
      <c r="J36" s="339" t="s">
        <v>184</v>
      </c>
      <c r="K36" s="438" t="e">
        <f>K34-K35</f>
        <v>#REF!</v>
      </c>
      <c r="L36" s="439"/>
      <c r="M36" s="439"/>
      <c r="N36" s="340" t="s">
        <v>155</v>
      </c>
      <c r="O36" s="325"/>
      <c r="P36" s="325"/>
      <c r="Q36" s="326"/>
    </row>
    <row r="37" spans="2:17" ht="6.75" customHeight="1" thickTop="1" x14ac:dyDescent="0.15">
      <c r="B37" s="328"/>
      <c r="C37" s="325"/>
      <c r="D37" s="325"/>
      <c r="E37" s="325"/>
      <c r="F37" s="325"/>
      <c r="G37" s="325"/>
      <c r="H37" s="325"/>
      <c r="I37" s="325"/>
      <c r="J37" s="325"/>
      <c r="K37" s="325"/>
      <c r="L37" s="325"/>
      <c r="M37" s="325"/>
      <c r="N37" s="325"/>
      <c r="O37" s="325"/>
      <c r="P37" s="325"/>
      <c r="Q37" s="326"/>
    </row>
    <row r="38" spans="2:17" ht="11.25" customHeight="1" thickBot="1" x14ac:dyDescent="0.2">
      <c r="B38" s="341"/>
      <c r="C38" s="342"/>
      <c r="D38" s="342"/>
      <c r="E38" s="342"/>
      <c r="F38" s="342"/>
      <c r="G38" s="342"/>
      <c r="H38" s="342"/>
      <c r="I38" s="342"/>
      <c r="J38" s="342"/>
      <c r="K38" s="342"/>
      <c r="L38" s="342"/>
      <c r="M38" s="342"/>
      <c r="N38" s="342"/>
      <c r="O38" s="342"/>
      <c r="P38" s="342"/>
      <c r="Q38" s="343"/>
    </row>
    <row r="39" spans="2:17" ht="15.75" customHeight="1" x14ac:dyDescent="0.15">
      <c r="B39" s="325"/>
      <c r="C39" s="325"/>
      <c r="D39" s="325"/>
      <c r="E39" s="325"/>
      <c r="F39" s="325"/>
      <c r="G39" s="325"/>
      <c r="H39" s="325"/>
      <c r="I39" s="325"/>
      <c r="J39" s="325"/>
      <c r="K39" s="325"/>
      <c r="L39" s="325"/>
      <c r="M39" s="325"/>
      <c r="N39" s="325"/>
      <c r="O39" s="325"/>
      <c r="P39" s="325"/>
      <c r="Q39" s="325"/>
    </row>
    <row r="40" spans="2:17" ht="10.5" customHeight="1" x14ac:dyDescent="0.15">
      <c r="B40" s="325"/>
      <c r="C40" s="325"/>
      <c r="D40" s="325"/>
      <c r="E40" s="325"/>
      <c r="F40" s="325"/>
      <c r="G40" s="325"/>
      <c r="H40" s="325"/>
      <c r="I40" s="325"/>
      <c r="J40" s="325"/>
      <c r="K40" s="325"/>
      <c r="L40" s="325"/>
      <c r="M40" s="325"/>
      <c r="N40" s="325"/>
      <c r="O40" s="325"/>
      <c r="P40" s="325"/>
      <c r="Q40" s="325"/>
    </row>
    <row r="41" spans="2:17" x14ac:dyDescent="0.15">
      <c r="B41" s="325"/>
      <c r="C41" s="325"/>
      <c r="D41" s="325"/>
      <c r="E41" s="325"/>
      <c r="F41" s="325"/>
      <c r="G41" s="344"/>
      <c r="H41" s="344"/>
      <c r="I41" s="344"/>
      <c r="J41" s="344"/>
      <c r="K41" s="344"/>
      <c r="L41" s="344"/>
      <c r="M41" s="344"/>
      <c r="N41" s="325"/>
      <c r="O41" s="325"/>
      <c r="P41" s="325"/>
      <c r="Q41" s="325"/>
    </row>
    <row r="42" spans="2:17" ht="14.25" thickBot="1" x14ac:dyDescent="0.2">
      <c r="B42" s="325"/>
      <c r="C42" s="325"/>
      <c r="D42" s="325"/>
      <c r="E42" s="325"/>
      <c r="F42" s="325"/>
      <c r="G42" s="344"/>
      <c r="H42" s="344"/>
      <c r="I42" s="344"/>
      <c r="J42" s="344"/>
      <c r="K42" s="344"/>
      <c r="L42" s="344"/>
      <c r="M42" s="344"/>
      <c r="N42" s="325"/>
      <c r="O42" s="325"/>
      <c r="P42" s="325"/>
      <c r="Q42" s="325"/>
    </row>
    <row r="43" spans="2:17" ht="33.950000000000003" customHeight="1" thickTop="1" x14ac:dyDescent="0.15">
      <c r="B43" s="475" t="s">
        <v>80</v>
      </c>
      <c r="C43" s="476"/>
      <c r="D43" s="477"/>
      <c r="E43" s="478"/>
      <c r="F43" s="479"/>
      <c r="G43" s="479"/>
      <c r="H43" s="479"/>
      <c r="I43" s="479"/>
      <c r="J43" s="479"/>
      <c r="K43" s="479"/>
      <c r="L43" s="479"/>
      <c r="M43" s="479"/>
      <c r="N43" s="479"/>
      <c r="O43" s="479"/>
      <c r="P43" s="479"/>
      <c r="Q43" s="480"/>
    </row>
    <row r="44" spans="2:17" ht="35.25" customHeight="1" x14ac:dyDescent="0.15">
      <c r="B44" s="457" t="s">
        <v>81</v>
      </c>
      <c r="C44" s="458"/>
      <c r="D44" s="459"/>
      <c r="E44" s="463"/>
      <c r="F44" s="464"/>
      <c r="G44" s="464"/>
      <c r="H44" s="464"/>
      <c r="I44" s="464"/>
      <c r="J44" s="464"/>
      <c r="K44" s="464"/>
      <c r="L44" s="464"/>
      <c r="M44" s="464"/>
      <c r="N44" s="464"/>
      <c r="O44" s="464"/>
      <c r="P44" s="464"/>
      <c r="Q44" s="465"/>
    </row>
    <row r="45" spans="2:17" ht="33.950000000000003" customHeight="1" x14ac:dyDescent="0.15">
      <c r="B45" s="457" t="s">
        <v>82</v>
      </c>
      <c r="C45" s="458"/>
      <c r="D45" s="459"/>
      <c r="E45" s="463"/>
      <c r="F45" s="464"/>
      <c r="G45" s="464"/>
      <c r="H45" s="464"/>
      <c r="I45" s="464"/>
      <c r="J45" s="464"/>
      <c r="K45" s="464"/>
      <c r="L45" s="464"/>
      <c r="M45" s="464"/>
      <c r="N45" s="464"/>
      <c r="O45" s="464"/>
      <c r="P45" s="464"/>
      <c r="Q45" s="465"/>
    </row>
    <row r="46" spans="2:17" ht="33.950000000000003" customHeight="1" x14ac:dyDescent="0.15">
      <c r="B46" s="457" t="s">
        <v>84</v>
      </c>
      <c r="C46" s="458"/>
      <c r="D46" s="459"/>
      <c r="E46" s="463"/>
      <c r="F46" s="464"/>
      <c r="G46" s="464"/>
      <c r="H46" s="464"/>
      <c r="I46" s="464"/>
      <c r="J46" s="464"/>
      <c r="K46" s="464"/>
      <c r="L46" s="464"/>
      <c r="M46" s="464"/>
      <c r="N46" s="464"/>
      <c r="O46" s="464"/>
      <c r="P46" s="464"/>
      <c r="Q46" s="465"/>
    </row>
    <row r="47" spans="2:17" ht="33.950000000000003" customHeight="1" x14ac:dyDescent="0.15">
      <c r="B47" s="457" t="s">
        <v>85</v>
      </c>
      <c r="C47" s="458"/>
      <c r="D47" s="459"/>
      <c r="E47" s="463"/>
      <c r="F47" s="464"/>
      <c r="G47" s="464"/>
      <c r="H47" s="464"/>
      <c r="I47" s="464"/>
      <c r="J47" s="464"/>
      <c r="K47" s="464"/>
      <c r="L47" s="464"/>
      <c r="M47" s="464"/>
      <c r="N47" s="464"/>
      <c r="O47" s="464"/>
      <c r="P47" s="464"/>
      <c r="Q47" s="465"/>
    </row>
    <row r="48" spans="2:17" ht="33.950000000000003" customHeight="1" thickBot="1" x14ac:dyDescent="0.2">
      <c r="B48" s="460" t="s">
        <v>86</v>
      </c>
      <c r="C48" s="461"/>
      <c r="D48" s="462"/>
      <c r="E48" s="466"/>
      <c r="F48" s="467"/>
      <c r="G48" s="467"/>
      <c r="H48" s="467"/>
      <c r="I48" s="467"/>
      <c r="J48" s="467"/>
      <c r="K48" s="467"/>
      <c r="L48" s="467"/>
      <c r="M48" s="467"/>
      <c r="N48" s="467"/>
      <c r="O48" s="467"/>
      <c r="P48" s="467"/>
      <c r="Q48" s="468"/>
    </row>
    <row r="49" spans="2:17" ht="14.25" thickTop="1" x14ac:dyDescent="0.15">
      <c r="B49" s="325"/>
      <c r="C49" s="325"/>
      <c r="D49" s="325"/>
      <c r="E49" s="325"/>
      <c r="F49" s="325"/>
      <c r="G49" s="325"/>
      <c r="H49" s="325"/>
      <c r="I49" s="325"/>
      <c r="J49" s="325"/>
      <c r="K49" s="325"/>
      <c r="L49" s="325"/>
      <c r="M49" s="325"/>
      <c r="N49" s="325"/>
      <c r="O49" s="325"/>
      <c r="P49" s="325"/>
      <c r="Q49" s="325"/>
    </row>
    <row r="50" spans="2:17" x14ac:dyDescent="0.15">
      <c r="B50" s="325"/>
      <c r="C50" s="325"/>
      <c r="D50" s="325"/>
      <c r="E50" s="325"/>
      <c r="F50" s="325"/>
      <c r="G50" s="325"/>
      <c r="H50" s="325"/>
      <c r="I50" s="325"/>
      <c r="J50" s="325"/>
      <c r="K50" s="325"/>
      <c r="L50" s="325"/>
      <c r="M50" s="325"/>
      <c r="N50" s="325"/>
      <c r="O50" s="325"/>
      <c r="P50" s="325"/>
      <c r="Q50" s="325"/>
    </row>
  </sheetData>
  <mergeCells count="49">
    <mergeCell ref="I23:K23"/>
    <mergeCell ref="K29:M29"/>
    <mergeCell ref="K30:M30"/>
    <mergeCell ref="K27:M27"/>
    <mergeCell ref="K28:M28"/>
    <mergeCell ref="I24:K24"/>
    <mergeCell ref="M6:M7"/>
    <mergeCell ref="N6:P7"/>
    <mergeCell ref="K33:M33"/>
    <mergeCell ref="B45:D45"/>
    <mergeCell ref="E44:Q44"/>
    <mergeCell ref="E45:Q45"/>
    <mergeCell ref="B43:D43"/>
    <mergeCell ref="E43:Q43"/>
    <mergeCell ref="F31:I31"/>
    <mergeCell ref="K32:M32"/>
    <mergeCell ref="B44:D44"/>
    <mergeCell ref="E23:G23"/>
    <mergeCell ref="F27:I27"/>
    <mergeCell ref="F29:I29"/>
    <mergeCell ref="F30:I30"/>
    <mergeCell ref="E24:G24"/>
    <mergeCell ref="B46:D46"/>
    <mergeCell ref="B47:D47"/>
    <mergeCell ref="B48:D48"/>
    <mergeCell ref="E46:Q46"/>
    <mergeCell ref="E47:Q47"/>
    <mergeCell ref="E48:Q48"/>
    <mergeCell ref="K35:M35"/>
    <mergeCell ref="K36:M36"/>
    <mergeCell ref="K34:M34"/>
    <mergeCell ref="E27:E36"/>
    <mergeCell ref="F34:I34"/>
    <mergeCell ref="F36:I36"/>
    <mergeCell ref="F35:I35"/>
    <mergeCell ref="F28:I28"/>
    <mergeCell ref="F33:I33"/>
    <mergeCell ref="F32:I32"/>
    <mergeCell ref="K31:M31"/>
    <mergeCell ref="D14:G14"/>
    <mergeCell ref="M14:O14"/>
    <mergeCell ref="E19:G19"/>
    <mergeCell ref="E22:G22"/>
    <mergeCell ref="I19:K19"/>
    <mergeCell ref="I20:K20"/>
    <mergeCell ref="I22:K22"/>
    <mergeCell ref="E20:G20"/>
    <mergeCell ref="E21:G21"/>
    <mergeCell ref="I21:K21"/>
  </mergeCells>
  <phoneticPr fontId="2"/>
  <pageMargins left="0.63" right="0.4" top="0.36" bottom="0.2" header="0.45" footer="0.22"/>
  <pageSetup paperSize="9" scale="9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2"/>
  </sheetPr>
  <dimension ref="A1:M32"/>
  <sheetViews>
    <sheetView showZeros="0" view="pageBreakPreview" zoomScale="60" zoomScaleNormal="75" workbookViewId="0">
      <pane xSplit="4" ySplit="4" topLeftCell="E5" activePane="bottomRight" state="frozen"/>
      <selection activeCell="U14" sqref="U14"/>
      <selection pane="topRight" activeCell="U14" sqref="U14"/>
      <selection pane="bottomLeft" activeCell="U14" sqref="U14"/>
      <selection pane="bottomRight" activeCell="U14" sqref="U14"/>
    </sheetView>
  </sheetViews>
  <sheetFormatPr defaultColWidth="9" defaultRowHeight="17.25" x14ac:dyDescent="0.15"/>
  <cols>
    <col min="1" max="1" width="5.375" style="10" customWidth="1"/>
    <col min="2" max="2" width="2.875" style="10" customWidth="1"/>
    <col min="3" max="3" width="18.125" style="10" customWidth="1"/>
    <col min="4" max="4" width="4.875" style="31" customWidth="1"/>
    <col min="5" max="10" width="19.625" style="10" customWidth="1"/>
    <col min="11" max="16384" width="9" style="10"/>
  </cols>
  <sheetData>
    <row r="1" spans="1:10" ht="40.5" customHeight="1" x14ac:dyDescent="0.15"/>
    <row r="2" spans="1:10" ht="36" customHeight="1" thickBot="1" x14ac:dyDescent="0.25">
      <c r="I2" s="522" t="s">
        <v>123</v>
      </c>
      <c r="J2" s="522"/>
    </row>
    <row r="3" spans="1:10" s="33" customFormat="1" ht="33" customHeight="1" thickBot="1" x14ac:dyDescent="0.2">
      <c r="A3" s="533" t="s">
        <v>103</v>
      </c>
      <c r="B3" s="534"/>
      <c r="C3" s="534"/>
      <c r="D3" s="535"/>
      <c r="E3" s="358" t="s">
        <v>101</v>
      </c>
      <c r="F3" s="32" t="s">
        <v>191</v>
      </c>
      <c r="G3" s="32" t="s">
        <v>192</v>
      </c>
      <c r="H3" s="32" t="s">
        <v>193</v>
      </c>
      <c r="I3" s="32" t="s">
        <v>194</v>
      </c>
      <c r="J3" s="32" t="s">
        <v>195</v>
      </c>
    </row>
    <row r="4" spans="1:10" s="30" customFormat="1" ht="27" customHeight="1" x14ac:dyDescent="0.15">
      <c r="A4" s="530" t="s">
        <v>97</v>
      </c>
      <c r="B4" s="538" t="s">
        <v>122</v>
      </c>
      <c r="C4" s="539"/>
      <c r="D4" s="540"/>
      <c r="E4" s="71" t="s">
        <v>102</v>
      </c>
      <c r="F4" s="71" t="s">
        <v>102</v>
      </c>
      <c r="G4" s="71" t="s">
        <v>102</v>
      </c>
      <c r="H4" s="71" t="s">
        <v>102</v>
      </c>
      <c r="I4" s="71" t="s">
        <v>102</v>
      </c>
      <c r="J4" s="71" t="s">
        <v>102</v>
      </c>
    </row>
    <row r="5" spans="1:10" s="67" customFormat="1" ht="45" customHeight="1" x14ac:dyDescent="0.2">
      <c r="A5" s="531"/>
      <c r="B5" s="517" t="s">
        <v>108</v>
      </c>
      <c r="C5" s="518"/>
      <c r="D5" s="519"/>
      <c r="E5" s="73">
        <f t="shared" ref="E5:J5" si="0">SUM(E6:E10)</f>
        <v>0</v>
      </c>
      <c r="F5" s="73">
        <f t="shared" si="0"/>
        <v>0</v>
      </c>
      <c r="G5" s="74">
        <f t="shared" si="0"/>
        <v>0</v>
      </c>
      <c r="H5" s="74">
        <f t="shared" si="0"/>
        <v>0</v>
      </c>
      <c r="I5" s="74">
        <f t="shared" si="0"/>
        <v>0</v>
      </c>
      <c r="J5" s="74">
        <f t="shared" si="0"/>
        <v>0</v>
      </c>
    </row>
    <row r="6" spans="1:10" s="67" customFormat="1" ht="45" customHeight="1" x14ac:dyDescent="0.2">
      <c r="A6" s="531"/>
      <c r="B6" s="68"/>
      <c r="C6" s="520" t="str">
        <f>'収支（全体）記載不要！'!C5:E5</f>
        <v/>
      </c>
      <c r="D6" s="521"/>
      <c r="E6" s="75" t="str">
        <f>'収支（全体）記載不要！'!F5</f>
        <v/>
      </c>
      <c r="F6" s="75" t="str">
        <f>'収支（全体）記載不要！'!G5</f>
        <v/>
      </c>
      <c r="G6" s="75" t="str">
        <f>'収支（全体）記載不要！'!H5</f>
        <v/>
      </c>
      <c r="H6" s="75" t="str">
        <f>'収支（全体）記載不要！'!I5</f>
        <v/>
      </c>
      <c r="I6" s="75" t="str">
        <f>'収支（全体）記載不要！'!J5</f>
        <v/>
      </c>
      <c r="J6" s="75" t="str">
        <f>'収支（全体）記載不要！'!K5</f>
        <v/>
      </c>
    </row>
    <row r="7" spans="1:10" s="67" customFormat="1" ht="45" customHeight="1" x14ac:dyDescent="0.2">
      <c r="A7" s="531"/>
      <c r="B7" s="68"/>
      <c r="C7" s="520" t="str">
        <f>'収支（全体）記載不要！'!C6:E6</f>
        <v/>
      </c>
      <c r="D7" s="521"/>
      <c r="E7" s="75" t="str">
        <f>'収支（全体）記載不要！'!F6</f>
        <v/>
      </c>
      <c r="F7" s="75" t="str">
        <f>'収支（全体）記載不要！'!G6</f>
        <v/>
      </c>
      <c r="G7" s="75" t="str">
        <f>'収支（全体）記載不要！'!H6</f>
        <v/>
      </c>
      <c r="H7" s="75" t="str">
        <f>'収支（全体）記載不要！'!I6</f>
        <v/>
      </c>
      <c r="I7" s="75" t="str">
        <f>'収支（全体）記載不要！'!J6</f>
        <v/>
      </c>
      <c r="J7" s="75" t="str">
        <f>'収支（全体）記載不要！'!K6</f>
        <v/>
      </c>
    </row>
    <row r="8" spans="1:10" s="67" customFormat="1" ht="45" customHeight="1" x14ac:dyDescent="0.2">
      <c r="A8" s="531"/>
      <c r="B8" s="69"/>
      <c r="C8" s="520" t="str">
        <f>'収支（全体）記載不要！'!C7:E7</f>
        <v/>
      </c>
      <c r="D8" s="521"/>
      <c r="E8" s="75" t="str">
        <f>'収支（全体）記載不要！'!F7</f>
        <v/>
      </c>
      <c r="F8" s="75" t="str">
        <f>'収支（全体）記載不要！'!G7</f>
        <v/>
      </c>
      <c r="G8" s="75" t="str">
        <f>'収支（全体）記載不要！'!H7</f>
        <v/>
      </c>
      <c r="H8" s="75" t="str">
        <f>'収支（全体）記載不要！'!I7</f>
        <v/>
      </c>
      <c r="I8" s="75" t="str">
        <f>'収支（全体）記載不要！'!J7</f>
        <v/>
      </c>
      <c r="J8" s="75" t="str">
        <f>'収支（全体）記載不要！'!K7</f>
        <v/>
      </c>
    </row>
    <row r="9" spans="1:10" s="67" customFormat="1" ht="45" customHeight="1" x14ac:dyDescent="0.2">
      <c r="A9" s="531"/>
      <c r="B9" s="69"/>
      <c r="C9" s="520" t="str">
        <f>'収支（全体）記載不要！'!C8:E8</f>
        <v/>
      </c>
      <c r="D9" s="521"/>
      <c r="E9" s="75" t="str">
        <f>'収支（全体）記載不要！'!F8</f>
        <v/>
      </c>
      <c r="F9" s="75" t="str">
        <f>'収支（全体）記載不要！'!G8</f>
        <v/>
      </c>
      <c r="G9" s="75" t="str">
        <f>'収支（全体）記載不要！'!H8</f>
        <v/>
      </c>
      <c r="H9" s="75" t="str">
        <f>'収支（全体）記載不要！'!I8</f>
        <v/>
      </c>
      <c r="I9" s="75" t="str">
        <f>'収支（全体）記載不要！'!J8</f>
        <v/>
      </c>
      <c r="J9" s="75" t="str">
        <f>'収支（全体）記載不要！'!K8</f>
        <v/>
      </c>
    </row>
    <row r="10" spans="1:10" s="67" customFormat="1" ht="45" customHeight="1" x14ac:dyDescent="0.2">
      <c r="A10" s="531"/>
      <c r="B10" s="70"/>
      <c r="C10" s="520" t="str">
        <f>'収支（全体）記載不要！'!C9:E9</f>
        <v/>
      </c>
      <c r="D10" s="521"/>
      <c r="E10" s="75" t="str">
        <f>'収支（全体）記載不要！'!F9</f>
        <v/>
      </c>
      <c r="F10" s="75" t="str">
        <f>'収支（全体）記載不要！'!G9</f>
        <v/>
      </c>
      <c r="G10" s="75" t="str">
        <f>'収支（全体）記載不要！'!H9</f>
        <v/>
      </c>
      <c r="H10" s="75" t="str">
        <f>'収支（全体）記載不要！'!I9</f>
        <v/>
      </c>
      <c r="I10" s="75" t="str">
        <f>'収支（全体）記載不要！'!J9</f>
        <v/>
      </c>
      <c r="J10" s="75" t="str">
        <f>'収支（全体）記載不要！'!K9</f>
        <v/>
      </c>
    </row>
    <row r="11" spans="1:10" s="67" customFormat="1" ht="45" customHeight="1" x14ac:dyDescent="0.2">
      <c r="A11" s="531"/>
      <c r="B11" s="523" t="s">
        <v>99</v>
      </c>
      <c r="C11" s="524"/>
      <c r="D11" s="525"/>
      <c r="E11" s="76"/>
      <c r="F11" s="76"/>
      <c r="G11" s="77"/>
      <c r="H11" s="77"/>
      <c r="I11" s="77"/>
      <c r="J11" s="77"/>
    </row>
    <row r="12" spans="1:10" s="67" customFormat="1" ht="45" customHeight="1" thickBot="1" x14ac:dyDescent="0.25">
      <c r="A12" s="532"/>
      <c r="B12" s="528" t="s">
        <v>109</v>
      </c>
      <c r="C12" s="529"/>
      <c r="D12" s="103" t="s">
        <v>129</v>
      </c>
      <c r="E12" s="78">
        <f t="shared" ref="E12:J12" si="1">E5+E11</f>
        <v>0</v>
      </c>
      <c r="F12" s="78">
        <f t="shared" si="1"/>
        <v>0</v>
      </c>
      <c r="G12" s="79">
        <f t="shared" si="1"/>
        <v>0</v>
      </c>
      <c r="H12" s="79">
        <f t="shared" si="1"/>
        <v>0</v>
      </c>
      <c r="I12" s="79">
        <f t="shared" si="1"/>
        <v>0</v>
      </c>
      <c r="J12" s="79">
        <f t="shared" si="1"/>
        <v>0</v>
      </c>
    </row>
    <row r="13" spans="1:10" s="67" customFormat="1" ht="45" customHeight="1" thickBot="1" x14ac:dyDescent="0.25">
      <c r="A13" s="536" t="s">
        <v>98</v>
      </c>
      <c r="B13" s="537"/>
      <c r="C13" s="537"/>
      <c r="D13" s="104" t="s">
        <v>130</v>
      </c>
      <c r="E13" s="80">
        <f>'収支（全体）記載不要！'!F37</f>
        <v>0</v>
      </c>
      <c r="F13" s="80">
        <f>'収支（全体）記載不要！'!G37</f>
        <v>0</v>
      </c>
      <c r="G13" s="81">
        <f>'収支（全体）記載不要！'!H37</f>
        <v>0</v>
      </c>
      <c r="H13" s="81">
        <f>'収支（全体）記載不要！'!I37</f>
        <v>0</v>
      </c>
      <c r="I13" s="81">
        <f>'収支（全体）記載不要！'!J37</f>
        <v>0</v>
      </c>
      <c r="J13" s="81">
        <f>'収支（全体）記載不要！'!K37</f>
        <v>0</v>
      </c>
    </row>
    <row r="14" spans="1:10" s="67" customFormat="1" ht="45" customHeight="1" thickBot="1" x14ac:dyDescent="0.25">
      <c r="A14" s="526" t="s">
        <v>110</v>
      </c>
      <c r="B14" s="527"/>
      <c r="C14" s="527"/>
      <c r="D14" s="105" t="s">
        <v>131</v>
      </c>
      <c r="E14" s="82">
        <f t="shared" ref="E14:J14" si="2">E12-E13</f>
        <v>0</v>
      </c>
      <c r="F14" s="82">
        <f t="shared" si="2"/>
        <v>0</v>
      </c>
      <c r="G14" s="83">
        <f t="shared" si="2"/>
        <v>0</v>
      </c>
      <c r="H14" s="83">
        <f t="shared" si="2"/>
        <v>0</v>
      </c>
      <c r="I14" s="83">
        <f t="shared" si="2"/>
        <v>0</v>
      </c>
      <c r="J14" s="83">
        <f t="shared" si="2"/>
        <v>0</v>
      </c>
    </row>
    <row r="15" spans="1:10" s="67" customFormat="1" ht="45" customHeight="1" thickBot="1" x14ac:dyDescent="0.25">
      <c r="A15" s="514" t="s">
        <v>111</v>
      </c>
      <c r="B15" s="515"/>
      <c r="C15" s="516"/>
      <c r="D15" s="106" t="s">
        <v>132</v>
      </c>
      <c r="E15" s="84"/>
      <c r="F15" s="84"/>
      <c r="G15" s="85"/>
      <c r="H15" s="85"/>
      <c r="I15" s="85"/>
      <c r="J15" s="85"/>
    </row>
    <row r="16" spans="1:10" s="67" customFormat="1" ht="45" customHeight="1" thickBot="1" x14ac:dyDescent="0.25">
      <c r="A16" s="500" t="s">
        <v>112</v>
      </c>
      <c r="B16" s="501"/>
      <c r="C16" s="501"/>
      <c r="D16" s="107" t="s">
        <v>133</v>
      </c>
      <c r="E16" s="82">
        <f t="shared" ref="E16:J16" si="3">E14+E15</f>
        <v>0</v>
      </c>
      <c r="F16" s="82">
        <f t="shared" si="3"/>
        <v>0</v>
      </c>
      <c r="G16" s="83">
        <f t="shared" si="3"/>
        <v>0</v>
      </c>
      <c r="H16" s="83">
        <f t="shared" si="3"/>
        <v>0</v>
      </c>
      <c r="I16" s="83">
        <f t="shared" si="3"/>
        <v>0</v>
      </c>
      <c r="J16" s="83">
        <f t="shared" si="3"/>
        <v>0</v>
      </c>
    </row>
    <row r="17" spans="1:13" s="67" customFormat="1" ht="45" customHeight="1" thickBot="1" x14ac:dyDescent="0.25">
      <c r="A17" s="502" t="s">
        <v>120</v>
      </c>
      <c r="B17" s="503"/>
      <c r="C17" s="504"/>
      <c r="D17" s="106" t="s">
        <v>134</v>
      </c>
      <c r="E17" s="84"/>
      <c r="F17" s="84"/>
      <c r="G17" s="406"/>
      <c r="H17" s="406"/>
      <c r="I17" s="406"/>
      <c r="J17" s="406"/>
    </row>
    <row r="18" spans="1:13" s="67" customFormat="1" ht="45" customHeight="1" x14ac:dyDescent="0.2">
      <c r="A18" s="549" t="s">
        <v>100</v>
      </c>
      <c r="B18" s="505" t="s">
        <v>113</v>
      </c>
      <c r="C18" s="506"/>
      <c r="D18" s="507"/>
      <c r="E18" s="86"/>
      <c r="F18" s="86"/>
      <c r="G18" s="156" t="e">
        <f>F32</f>
        <v>#REF!</v>
      </c>
      <c r="H18" s="156" t="e">
        <f>G32</f>
        <v>#REF!</v>
      </c>
      <c r="I18" s="156" t="e">
        <f>H32</f>
        <v>#REF!</v>
      </c>
      <c r="J18" s="156" t="e">
        <f>I32</f>
        <v>#REF!</v>
      </c>
    </row>
    <row r="19" spans="1:13" s="67" customFormat="1" ht="45" customHeight="1" x14ac:dyDescent="0.2">
      <c r="A19" s="550"/>
      <c r="B19" s="508" t="s">
        <v>114</v>
      </c>
      <c r="C19" s="509"/>
      <c r="D19" s="510"/>
      <c r="E19" s="87">
        <f t="shared" ref="E19:J19" si="4">E16-E17</f>
        <v>0</v>
      </c>
      <c r="F19" s="87">
        <f t="shared" si="4"/>
        <v>0</v>
      </c>
      <c r="G19" s="88">
        <f t="shared" si="4"/>
        <v>0</v>
      </c>
      <c r="H19" s="88">
        <f t="shared" si="4"/>
        <v>0</v>
      </c>
      <c r="I19" s="88">
        <f t="shared" si="4"/>
        <v>0</v>
      </c>
      <c r="J19" s="88">
        <f t="shared" si="4"/>
        <v>0</v>
      </c>
    </row>
    <row r="20" spans="1:13" s="67" customFormat="1" ht="45" customHeight="1" x14ac:dyDescent="0.2">
      <c r="A20" s="550"/>
      <c r="B20" s="511" t="s">
        <v>115</v>
      </c>
      <c r="C20" s="512"/>
      <c r="D20" s="513"/>
      <c r="E20" s="87">
        <f>'収支（全体）記載不要！'!F24</f>
        <v>0</v>
      </c>
      <c r="F20" s="87">
        <f>'収支（全体）記載不要！'!G24</f>
        <v>0</v>
      </c>
      <c r="G20" s="88">
        <f>'収支（全体）記載不要！'!H24</f>
        <v>0</v>
      </c>
      <c r="H20" s="88">
        <f>'収支（全体）記載不要！'!I24</f>
        <v>0</v>
      </c>
      <c r="I20" s="88">
        <f>'収支（全体）記載不要！'!J24</f>
        <v>0</v>
      </c>
      <c r="J20" s="88">
        <f>'収支（全体）記載不要！'!K24</f>
        <v>0</v>
      </c>
    </row>
    <row r="21" spans="1:13" s="67" customFormat="1" ht="45" customHeight="1" x14ac:dyDescent="0.2">
      <c r="A21" s="550"/>
      <c r="B21" s="508" t="s">
        <v>104</v>
      </c>
      <c r="C21" s="509"/>
      <c r="D21" s="510"/>
      <c r="E21" s="99"/>
      <c r="F21" s="99"/>
      <c r="G21" s="100"/>
      <c r="H21" s="100"/>
      <c r="I21" s="100"/>
      <c r="J21" s="100"/>
    </row>
    <row r="22" spans="1:13" s="67" customFormat="1" ht="45" customHeight="1" x14ac:dyDescent="0.2">
      <c r="A22" s="550"/>
      <c r="B22" s="511" t="s">
        <v>107</v>
      </c>
      <c r="C22" s="512"/>
      <c r="D22" s="513"/>
      <c r="E22" s="76"/>
      <c r="F22" s="402"/>
      <c r="G22" s="76"/>
      <c r="H22" s="76"/>
      <c r="I22" s="76"/>
      <c r="J22" s="76"/>
    </row>
    <row r="23" spans="1:13" s="67" customFormat="1" ht="45" customHeight="1" x14ac:dyDescent="0.2">
      <c r="A23" s="550"/>
      <c r="B23" s="511" t="s">
        <v>106</v>
      </c>
      <c r="C23" s="512"/>
      <c r="D23" s="513"/>
      <c r="E23" s="76"/>
      <c r="F23" s="76"/>
      <c r="G23" s="77"/>
      <c r="H23" s="77"/>
      <c r="I23" s="77"/>
      <c r="J23" s="389"/>
    </row>
    <row r="24" spans="1:13" s="67" customFormat="1" ht="45" customHeight="1" x14ac:dyDescent="0.2">
      <c r="A24" s="550"/>
      <c r="B24" s="508" t="s">
        <v>105</v>
      </c>
      <c r="C24" s="509"/>
      <c r="D24" s="510"/>
      <c r="E24" s="76"/>
      <c r="F24" s="76"/>
      <c r="G24" s="77"/>
      <c r="H24" s="77"/>
      <c r="I24" s="77"/>
      <c r="J24" s="389"/>
    </row>
    <row r="25" spans="1:13" s="67" customFormat="1" ht="45" customHeight="1" thickBot="1" x14ac:dyDescent="0.25">
      <c r="A25" s="551"/>
      <c r="B25" s="555" t="s">
        <v>116</v>
      </c>
      <c r="C25" s="556"/>
      <c r="D25" s="102" t="s">
        <v>128</v>
      </c>
      <c r="E25" s="89">
        <f t="shared" ref="E25:J25" si="5">SUM(E18:E24)</f>
        <v>0</v>
      </c>
      <c r="F25" s="89">
        <f t="shared" si="5"/>
        <v>0</v>
      </c>
      <c r="G25" s="90" t="e">
        <f t="shared" si="5"/>
        <v>#REF!</v>
      </c>
      <c r="H25" s="90" t="e">
        <f t="shared" si="5"/>
        <v>#REF!</v>
      </c>
      <c r="I25" s="90" t="e">
        <f t="shared" si="5"/>
        <v>#REF!</v>
      </c>
      <c r="J25" s="90" t="e">
        <f t="shared" si="5"/>
        <v>#REF!</v>
      </c>
    </row>
    <row r="26" spans="1:13" s="67" customFormat="1" ht="45" customHeight="1" x14ac:dyDescent="0.2">
      <c r="A26" s="546" t="s">
        <v>124</v>
      </c>
      <c r="B26" s="559" t="s">
        <v>135</v>
      </c>
      <c r="C26" s="560"/>
      <c r="D26" s="561"/>
      <c r="E26" s="91" t="e">
        <f t="shared" ref="E26:J26" si="6">SUM(E27:E28)</f>
        <v>#REF!</v>
      </c>
      <c r="F26" s="91" t="e">
        <f t="shared" si="6"/>
        <v>#REF!</v>
      </c>
      <c r="G26" s="92" t="e">
        <f>SUM(G27:G28)</f>
        <v>#REF!</v>
      </c>
      <c r="H26" s="92" t="e">
        <f t="shared" si="6"/>
        <v>#REF!</v>
      </c>
      <c r="I26" s="92" t="e">
        <f t="shared" si="6"/>
        <v>#REF!</v>
      </c>
      <c r="J26" s="92" t="e">
        <f t="shared" si="6"/>
        <v>#REF!</v>
      </c>
    </row>
    <row r="27" spans="1:13" s="67" customFormat="1" ht="45" customHeight="1" x14ac:dyDescent="0.2">
      <c r="A27" s="547"/>
      <c r="B27" s="110"/>
      <c r="C27" s="557" t="s">
        <v>136</v>
      </c>
      <c r="D27" s="558"/>
      <c r="E27" s="108" t="e">
        <f>#REF!</f>
        <v>#REF!</v>
      </c>
      <c r="F27" s="108" t="e">
        <f>#REF!</f>
        <v>#REF!</v>
      </c>
      <c r="G27" s="109" t="e">
        <f>#REF!</f>
        <v>#REF!</v>
      </c>
      <c r="H27" s="109" t="e">
        <f>#REF!</f>
        <v>#REF!</v>
      </c>
      <c r="I27" s="109" t="e">
        <f>#REF!</f>
        <v>#REF!</v>
      </c>
      <c r="J27" s="109" t="e">
        <f>#REF!</f>
        <v>#REF!</v>
      </c>
    </row>
    <row r="28" spans="1:13" s="67" customFormat="1" ht="45" customHeight="1" x14ac:dyDescent="0.2">
      <c r="A28" s="547"/>
      <c r="B28" s="111"/>
      <c r="C28" s="557" t="s">
        <v>137</v>
      </c>
      <c r="D28" s="558"/>
      <c r="E28" s="108" t="e">
        <f>#REF!</f>
        <v>#REF!</v>
      </c>
      <c r="F28" s="108" t="e">
        <f>#REF!</f>
        <v>#REF!</v>
      </c>
      <c r="G28" s="109" t="e">
        <f>#REF!</f>
        <v>#REF!</v>
      </c>
      <c r="H28" s="109" t="e">
        <f>#REF!</f>
        <v>#REF!</v>
      </c>
      <c r="I28" s="109" t="e">
        <f>#REF!</f>
        <v>#REF!</v>
      </c>
      <c r="J28" s="109" t="e">
        <f>#REF!</f>
        <v>#REF!</v>
      </c>
    </row>
    <row r="29" spans="1:13" s="67" customFormat="1" ht="45" customHeight="1" x14ac:dyDescent="0.2">
      <c r="A29" s="547"/>
      <c r="B29" s="552" t="s">
        <v>141</v>
      </c>
      <c r="C29" s="553"/>
      <c r="D29" s="554"/>
      <c r="E29" s="108">
        <f>経営耕地計画!E42</f>
        <v>0</v>
      </c>
      <c r="F29" s="108">
        <f>経営耕地計画!F42</f>
        <v>0</v>
      </c>
      <c r="G29" s="109">
        <f>経営耕地計画!G42</f>
        <v>0</v>
      </c>
      <c r="H29" s="109">
        <f>経営耕地計画!H42</f>
        <v>0</v>
      </c>
      <c r="I29" s="109">
        <f>経営耕地計画!I42</f>
        <v>0</v>
      </c>
      <c r="J29" s="109">
        <f>経営耕地計画!J42</f>
        <v>0</v>
      </c>
    </row>
    <row r="30" spans="1:13" s="67" customFormat="1" ht="45" customHeight="1" x14ac:dyDescent="0.2">
      <c r="A30" s="547"/>
      <c r="B30" s="552" t="s">
        <v>142</v>
      </c>
      <c r="C30" s="553"/>
      <c r="D30" s="554"/>
      <c r="E30" s="93">
        <f>施設等整備計画!F29</f>
        <v>0</v>
      </c>
      <c r="F30" s="93">
        <f>施設等整備計画!G29</f>
        <v>0</v>
      </c>
      <c r="G30" s="94">
        <f>施設等整備計画!H29</f>
        <v>0</v>
      </c>
      <c r="H30" s="94">
        <f>施設等整備計画!I29</f>
        <v>0</v>
      </c>
      <c r="I30" s="94">
        <f>施設等整備計画!J29</f>
        <v>0</v>
      </c>
      <c r="J30" s="94">
        <f>施設等整備計画!K29</f>
        <v>0</v>
      </c>
      <c r="M30" s="72"/>
    </row>
    <row r="31" spans="1:13" s="67" customFormat="1" ht="45" customHeight="1" thickBot="1" x14ac:dyDescent="0.25">
      <c r="A31" s="548"/>
      <c r="B31" s="544" t="s">
        <v>126</v>
      </c>
      <c r="C31" s="545"/>
      <c r="D31" s="101" t="s">
        <v>127</v>
      </c>
      <c r="E31" s="95" t="e">
        <f t="shared" ref="E31:J31" si="7">E26+E29+E30</f>
        <v>#REF!</v>
      </c>
      <c r="F31" s="95" t="e">
        <f t="shared" si="7"/>
        <v>#REF!</v>
      </c>
      <c r="G31" s="96" t="e">
        <f t="shared" si="7"/>
        <v>#REF!</v>
      </c>
      <c r="H31" s="96" t="e">
        <f t="shared" si="7"/>
        <v>#REF!</v>
      </c>
      <c r="I31" s="96" t="e">
        <f t="shared" si="7"/>
        <v>#REF!</v>
      </c>
      <c r="J31" s="96" t="e">
        <f t="shared" si="7"/>
        <v>#REF!</v>
      </c>
    </row>
    <row r="32" spans="1:13" s="67" customFormat="1" ht="45" customHeight="1" thickBot="1" x14ac:dyDescent="0.25">
      <c r="A32" s="541" t="s">
        <v>117</v>
      </c>
      <c r="B32" s="542"/>
      <c r="C32" s="542"/>
      <c r="D32" s="543"/>
      <c r="E32" s="97" t="e">
        <f t="shared" ref="E32:J32" si="8">E25-E31</f>
        <v>#REF!</v>
      </c>
      <c r="F32" s="97" t="e">
        <f t="shared" si="8"/>
        <v>#REF!</v>
      </c>
      <c r="G32" s="98" t="e">
        <f t="shared" si="8"/>
        <v>#REF!</v>
      </c>
      <c r="H32" s="98" t="e">
        <f t="shared" si="8"/>
        <v>#REF!</v>
      </c>
      <c r="I32" s="98" t="e">
        <f t="shared" si="8"/>
        <v>#REF!</v>
      </c>
      <c r="J32" s="98" t="e">
        <f t="shared" si="8"/>
        <v>#REF!</v>
      </c>
    </row>
  </sheetData>
  <mergeCells count="34">
    <mergeCell ref="A32:D32"/>
    <mergeCell ref="B31:C31"/>
    <mergeCell ref="A26:A31"/>
    <mergeCell ref="A18:A25"/>
    <mergeCell ref="B30:D30"/>
    <mergeCell ref="B22:D22"/>
    <mergeCell ref="B25:C25"/>
    <mergeCell ref="B23:D23"/>
    <mergeCell ref="B24:D24"/>
    <mergeCell ref="B29:D29"/>
    <mergeCell ref="C27:D27"/>
    <mergeCell ref="C28:D28"/>
    <mergeCell ref="B26:D26"/>
    <mergeCell ref="B21:D21"/>
    <mergeCell ref="I2:J2"/>
    <mergeCell ref="B11:D11"/>
    <mergeCell ref="A14:C14"/>
    <mergeCell ref="B12:C12"/>
    <mergeCell ref="A4:A12"/>
    <mergeCell ref="A3:D3"/>
    <mergeCell ref="A13:C13"/>
    <mergeCell ref="B4:D4"/>
    <mergeCell ref="A15:C15"/>
    <mergeCell ref="B5:D5"/>
    <mergeCell ref="C6:D6"/>
    <mergeCell ref="C8:D8"/>
    <mergeCell ref="C9:D9"/>
    <mergeCell ref="C10:D10"/>
    <mergeCell ref="C7:D7"/>
    <mergeCell ref="A16:C16"/>
    <mergeCell ref="A17:C17"/>
    <mergeCell ref="B18:D18"/>
    <mergeCell ref="B19:D19"/>
    <mergeCell ref="B20:D20"/>
  </mergeCells>
  <phoneticPr fontId="2"/>
  <pageMargins left="0.65" right="0.35" top="0.43" bottom="0.2" header="0.51200000000000001" footer="0.24"/>
  <pageSetup paperSize="9" scale="5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pageSetUpPr fitToPage="1"/>
  </sheetPr>
  <dimension ref="B1:J45"/>
  <sheetViews>
    <sheetView showZeros="0" zoomScale="75" zoomScaleNormal="75" zoomScaleSheetLayoutView="110" workbookViewId="0">
      <pane xSplit="4" ySplit="4" topLeftCell="E14" activePane="bottomRight" state="frozen"/>
      <selection activeCell="R30" sqref="R29:R30"/>
      <selection pane="topRight" activeCell="R30" sqref="R29:R30"/>
      <selection pane="bottomLeft" activeCell="R30" sqref="R29:R30"/>
      <selection pane="bottomRight" activeCell="L10" sqref="L10"/>
    </sheetView>
  </sheetViews>
  <sheetFormatPr defaultRowHeight="13.5" x14ac:dyDescent="0.15"/>
  <cols>
    <col min="1" max="1" width="1.75" customWidth="1"/>
    <col min="2" max="2" width="3.25" customWidth="1"/>
    <col min="3" max="3" width="3.625" customWidth="1"/>
    <col min="4" max="4" width="11" customWidth="1"/>
    <col min="5" max="10" width="12.625" customWidth="1"/>
  </cols>
  <sheetData>
    <row r="1" spans="2:10" ht="6" customHeight="1" x14ac:dyDescent="0.15"/>
    <row r="2" spans="2:10" ht="42.75" customHeight="1" thickBot="1" x14ac:dyDescent="0.2">
      <c r="B2" s="567"/>
      <c r="C2" s="567"/>
      <c r="D2" s="567"/>
      <c r="E2" s="567"/>
      <c r="F2" s="567"/>
      <c r="G2" s="567"/>
      <c r="H2" s="567"/>
      <c r="I2" s="567"/>
      <c r="J2" s="567"/>
    </row>
    <row r="3" spans="2:10" ht="19.5" customHeight="1" x14ac:dyDescent="0.15">
      <c r="B3" s="568" t="s">
        <v>5</v>
      </c>
      <c r="C3" s="569"/>
      <c r="D3" s="583" t="s">
        <v>4</v>
      </c>
      <c r="E3" s="585" t="s">
        <v>13</v>
      </c>
      <c r="F3" s="585"/>
      <c r="G3" s="585"/>
      <c r="H3" s="585"/>
      <c r="I3" s="585"/>
      <c r="J3" s="586"/>
    </row>
    <row r="4" spans="2:10" ht="20.100000000000001" customHeight="1" x14ac:dyDescent="0.15">
      <c r="B4" s="570"/>
      <c r="C4" s="571"/>
      <c r="D4" s="584"/>
      <c r="E4" s="414" t="s">
        <v>0</v>
      </c>
      <c r="F4" s="414" t="s">
        <v>191</v>
      </c>
      <c r="G4" s="414" t="s">
        <v>192</v>
      </c>
      <c r="H4" s="414" t="s">
        <v>193</v>
      </c>
      <c r="I4" s="414" t="s">
        <v>194</v>
      </c>
      <c r="J4" s="415" t="s">
        <v>195</v>
      </c>
    </row>
    <row r="5" spans="2:10" ht="20.100000000000001" customHeight="1" x14ac:dyDescent="0.15">
      <c r="B5" s="578" t="s">
        <v>1</v>
      </c>
      <c r="C5" s="572" t="s">
        <v>6</v>
      </c>
      <c r="D5" s="159"/>
      <c r="E5" s="2"/>
      <c r="F5" s="2"/>
      <c r="G5" s="2"/>
      <c r="H5" s="2"/>
      <c r="I5" s="2"/>
      <c r="J5" s="14"/>
    </row>
    <row r="6" spans="2:10" ht="20.100000000000001" customHeight="1" x14ac:dyDescent="0.15">
      <c r="B6" s="579"/>
      <c r="C6" s="573"/>
      <c r="D6" s="160"/>
      <c r="E6" s="3"/>
      <c r="F6" s="3"/>
      <c r="G6" s="3"/>
      <c r="H6" s="3"/>
      <c r="I6" s="3"/>
      <c r="J6" s="15"/>
    </row>
    <row r="7" spans="2:10" ht="20.100000000000001" customHeight="1" x14ac:dyDescent="0.15">
      <c r="B7" s="579"/>
      <c r="C7" s="573"/>
      <c r="D7" s="160"/>
      <c r="E7" s="3"/>
      <c r="F7" s="3"/>
      <c r="G7" s="3"/>
      <c r="H7" s="3"/>
      <c r="I7" s="3"/>
      <c r="J7" s="15"/>
    </row>
    <row r="8" spans="2:10" ht="20.100000000000001" customHeight="1" x14ac:dyDescent="0.15">
      <c r="B8" s="579"/>
      <c r="C8" s="573"/>
      <c r="D8" s="160"/>
      <c r="E8" s="3"/>
      <c r="F8" s="3"/>
      <c r="G8" s="3"/>
      <c r="H8" s="3"/>
      <c r="I8" s="3"/>
      <c r="J8" s="15"/>
    </row>
    <row r="9" spans="2:10" ht="20.100000000000001" customHeight="1" x14ac:dyDescent="0.15">
      <c r="B9" s="579"/>
      <c r="C9" s="573"/>
      <c r="D9" s="160"/>
      <c r="E9" s="3"/>
      <c r="F9" s="3"/>
      <c r="G9" s="3"/>
      <c r="H9" s="3"/>
      <c r="I9" s="3"/>
      <c r="J9" s="15"/>
    </row>
    <row r="10" spans="2:10" ht="20.100000000000001" customHeight="1" x14ac:dyDescent="0.15">
      <c r="B10" s="579"/>
      <c r="C10" s="573"/>
      <c r="D10" s="160"/>
      <c r="E10" s="3"/>
      <c r="F10" s="3"/>
      <c r="G10" s="3"/>
      <c r="H10" s="3"/>
      <c r="I10" s="3"/>
      <c r="J10" s="15"/>
    </row>
    <row r="11" spans="2:10" ht="20.100000000000001" customHeight="1" x14ac:dyDescent="0.15">
      <c r="B11" s="579"/>
      <c r="C11" s="573"/>
      <c r="D11" s="160"/>
      <c r="E11" s="3"/>
      <c r="F11" s="3"/>
      <c r="G11" s="3"/>
      <c r="H11" s="3"/>
      <c r="I11" s="3"/>
      <c r="J11" s="15"/>
    </row>
    <row r="12" spans="2:10" ht="20.100000000000001" customHeight="1" x14ac:dyDescent="0.15">
      <c r="B12" s="579"/>
      <c r="C12" s="573"/>
      <c r="D12" s="160"/>
      <c r="E12" s="3"/>
      <c r="F12" s="3"/>
      <c r="G12" s="3"/>
      <c r="H12" s="3"/>
      <c r="I12" s="3"/>
      <c r="J12" s="15"/>
    </row>
    <row r="13" spans="2:10" ht="20.100000000000001" customHeight="1" x14ac:dyDescent="0.15">
      <c r="B13" s="579"/>
      <c r="C13" s="574"/>
      <c r="D13" s="127" t="s">
        <v>7</v>
      </c>
      <c r="E13" s="128">
        <f t="shared" ref="E13:J13" si="0">SUM(E5:E12)</f>
        <v>0</v>
      </c>
      <c r="F13" s="128">
        <f t="shared" si="0"/>
        <v>0</v>
      </c>
      <c r="G13" s="128">
        <f t="shared" si="0"/>
        <v>0</v>
      </c>
      <c r="H13" s="128">
        <f t="shared" si="0"/>
        <v>0</v>
      </c>
      <c r="I13" s="128">
        <f t="shared" si="0"/>
        <v>0</v>
      </c>
      <c r="J13" s="144">
        <f t="shared" si="0"/>
        <v>0</v>
      </c>
    </row>
    <row r="14" spans="2:10" ht="20.100000000000001" customHeight="1" x14ac:dyDescent="0.15">
      <c r="B14" s="579"/>
      <c r="C14" s="575" t="s">
        <v>77</v>
      </c>
      <c r="D14" s="159"/>
      <c r="E14" s="2"/>
      <c r="F14" s="2"/>
      <c r="G14" s="2"/>
      <c r="H14" s="2"/>
      <c r="I14" s="2"/>
      <c r="J14" s="14"/>
    </row>
    <row r="15" spans="2:10" ht="20.100000000000001" customHeight="1" x14ac:dyDescent="0.15">
      <c r="B15" s="579"/>
      <c r="C15" s="576"/>
      <c r="D15" s="161"/>
      <c r="E15" s="4"/>
      <c r="F15" s="4"/>
      <c r="G15" s="4"/>
      <c r="H15" s="4"/>
      <c r="I15" s="4"/>
      <c r="J15" s="35"/>
    </row>
    <row r="16" spans="2:10" ht="20.100000000000001" customHeight="1" x14ac:dyDescent="0.15">
      <c r="B16" s="579"/>
      <c r="C16" s="576"/>
      <c r="D16" s="160"/>
      <c r="E16" s="3"/>
      <c r="F16" s="3"/>
      <c r="G16" s="3"/>
      <c r="H16" s="3"/>
      <c r="I16" s="3"/>
      <c r="J16" s="15"/>
    </row>
    <row r="17" spans="2:10" ht="20.100000000000001" customHeight="1" x14ac:dyDescent="0.15">
      <c r="B17" s="579"/>
      <c r="C17" s="576"/>
      <c r="D17" s="160"/>
      <c r="E17" s="3"/>
      <c r="F17" s="3"/>
      <c r="G17" s="3"/>
      <c r="H17" s="3"/>
      <c r="I17" s="3"/>
      <c r="J17" s="15"/>
    </row>
    <row r="18" spans="2:10" ht="20.100000000000001" customHeight="1" x14ac:dyDescent="0.15">
      <c r="B18" s="579"/>
      <c r="C18" s="577"/>
      <c r="D18" s="131" t="s">
        <v>7</v>
      </c>
      <c r="E18" s="132">
        <f t="shared" ref="E18:J18" si="1">SUM(E14:E17)</f>
        <v>0</v>
      </c>
      <c r="F18" s="132">
        <f t="shared" si="1"/>
        <v>0</v>
      </c>
      <c r="G18" s="132">
        <f t="shared" si="1"/>
        <v>0</v>
      </c>
      <c r="H18" s="132">
        <f t="shared" si="1"/>
        <v>0</v>
      </c>
      <c r="I18" s="132">
        <f t="shared" si="1"/>
        <v>0</v>
      </c>
      <c r="J18" s="145">
        <f t="shared" si="1"/>
        <v>0</v>
      </c>
    </row>
    <row r="19" spans="2:10" ht="20.100000000000001" customHeight="1" x14ac:dyDescent="0.15">
      <c r="B19" s="580"/>
      <c r="C19" s="581" t="s">
        <v>8</v>
      </c>
      <c r="D19" s="582"/>
      <c r="E19" s="137">
        <f t="shared" ref="E19:J19" si="2">E13+E18</f>
        <v>0</v>
      </c>
      <c r="F19" s="137">
        <f t="shared" si="2"/>
        <v>0</v>
      </c>
      <c r="G19" s="137">
        <f t="shared" si="2"/>
        <v>0</v>
      </c>
      <c r="H19" s="137">
        <f t="shared" si="2"/>
        <v>0</v>
      </c>
      <c r="I19" s="137">
        <f t="shared" si="2"/>
        <v>0</v>
      </c>
      <c r="J19" s="146">
        <f t="shared" si="2"/>
        <v>0</v>
      </c>
    </row>
    <row r="20" spans="2:10" ht="20.100000000000001" customHeight="1" x14ac:dyDescent="0.15">
      <c r="B20" s="600" t="s">
        <v>2</v>
      </c>
      <c r="C20" s="572" t="s">
        <v>6</v>
      </c>
      <c r="D20" s="159"/>
      <c r="E20" s="2"/>
      <c r="F20" s="2"/>
      <c r="G20" s="2"/>
      <c r="H20" s="2"/>
      <c r="I20" s="2"/>
      <c r="J20" s="14"/>
    </row>
    <row r="21" spans="2:10" ht="20.100000000000001" customHeight="1" x14ac:dyDescent="0.15">
      <c r="B21" s="601"/>
      <c r="C21" s="573"/>
      <c r="D21" s="161"/>
      <c r="E21" s="4"/>
      <c r="F21" s="4"/>
      <c r="G21" s="4"/>
      <c r="H21" s="4"/>
      <c r="I21" s="4"/>
      <c r="J21" s="35"/>
    </row>
    <row r="22" spans="2:10" ht="20.100000000000001" customHeight="1" x14ac:dyDescent="0.15">
      <c r="B22" s="601"/>
      <c r="C22" s="573"/>
      <c r="D22" s="160"/>
      <c r="E22" s="3"/>
      <c r="F22" s="3"/>
      <c r="G22" s="3"/>
      <c r="H22" s="3"/>
      <c r="I22" s="3"/>
      <c r="J22" s="15"/>
    </row>
    <row r="23" spans="2:10" ht="20.100000000000001" customHeight="1" x14ac:dyDescent="0.15">
      <c r="B23" s="601"/>
      <c r="C23" s="573"/>
      <c r="D23" s="160"/>
      <c r="E23" s="3"/>
      <c r="F23" s="3"/>
      <c r="G23" s="3"/>
      <c r="H23" s="3"/>
      <c r="I23" s="3"/>
      <c r="J23" s="15"/>
    </row>
    <row r="24" spans="2:10" ht="20.100000000000001" customHeight="1" x14ac:dyDescent="0.15">
      <c r="B24" s="601"/>
      <c r="C24" s="574"/>
      <c r="D24" s="129" t="s">
        <v>7</v>
      </c>
      <c r="E24" s="130">
        <f t="shared" ref="E24:J24" si="3">SUM(E20:E23)</f>
        <v>0</v>
      </c>
      <c r="F24" s="130">
        <f t="shared" si="3"/>
        <v>0</v>
      </c>
      <c r="G24" s="130">
        <f t="shared" si="3"/>
        <v>0</v>
      </c>
      <c r="H24" s="130">
        <f t="shared" si="3"/>
        <v>0</v>
      </c>
      <c r="I24" s="130">
        <f t="shared" si="3"/>
        <v>0</v>
      </c>
      <c r="J24" s="147">
        <f t="shared" si="3"/>
        <v>0</v>
      </c>
    </row>
    <row r="25" spans="2:10" ht="20.100000000000001" customHeight="1" x14ac:dyDescent="0.15">
      <c r="B25" s="601"/>
      <c r="C25" s="575" t="s">
        <v>77</v>
      </c>
      <c r="D25" s="161"/>
      <c r="E25" s="4"/>
      <c r="F25" s="4"/>
      <c r="G25" s="4"/>
      <c r="H25" s="4"/>
      <c r="I25" s="4"/>
      <c r="J25" s="35"/>
    </row>
    <row r="26" spans="2:10" ht="20.100000000000001" customHeight="1" x14ac:dyDescent="0.15">
      <c r="B26" s="601"/>
      <c r="C26" s="576"/>
      <c r="D26" s="373"/>
      <c r="E26" s="4"/>
      <c r="F26" s="4"/>
      <c r="G26" s="4"/>
      <c r="H26" s="4"/>
      <c r="I26" s="4"/>
      <c r="J26" s="35"/>
    </row>
    <row r="27" spans="2:10" ht="20.100000000000001" customHeight="1" x14ac:dyDescent="0.15">
      <c r="B27" s="601"/>
      <c r="C27" s="576"/>
      <c r="D27" s="160"/>
      <c r="E27" s="3"/>
      <c r="F27" s="3"/>
      <c r="G27" s="3"/>
      <c r="H27" s="3"/>
      <c r="I27" s="3"/>
      <c r="J27" s="15"/>
    </row>
    <row r="28" spans="2:10" ht="20.100000000000001" customHeight="1" x14ac:dyDescent="0.15">
      <c r="B28" s="601"/>
      <c r="C28" s="577"/>
      <c r="D28" s="131" t="s">
        <v>7</v>
      </c>
      <c r="E28" s="132">
        <f t="shared" ref="E28:J28" si="4">SUM(E25:E27)</f>
        <v>0</v>
      </c>
      <c r="F28" s="132">
        <f t="shared" si="4"/>
        <v>0</v>
      </c>
      <c r="G28" s="132">
        <f t="shared" si="4"/>
        <v>0</v>
      </c>
      <c r="H28" s="132">
        <f t="shared" si="4"/>
        <v>0</v>
      </c>
      <c r="I28" s="132">
        <f t="shared" si="4"/>
        <v>0</v>
      </c>
      <c r="J28" s="145">
        <f t="shared" si="4"/>
        <v>0</v>
      </c>
    </row>
    <row r="29" spans="2:10" ht="20.100000000000001" customHeight="1" x14ac:dyDescent="0.15">
      <c r="B29" s="602"/>
      <c r="C29" s="598" t="s">
        <v>8</v>
      </c>
      <c r="D29" s="599"/>
      <c r="E29" s="135">
        <f t="shared" ref="E29:J29" si="5">E24+E28</f>
        <v>0</v>
      </c>
      <c r="F29" s="135">
        <f t="shared" si="5"/>
        <v>0</v>
      </c>
      <c r="G29" s="135">
        <f t="shared" si="5"/>
        <v>0</v>
      </c>
      <c r="H29" s="135">
        <f t="shared" si="5"/>
        <v>0</v>
      </c>
      <c r="I29" s="135">
        <f t="shared" si="5"/>
        <v>0</v>
      </c>
      <c r="J29" s="148">
        <f t="shared" si="5"/>
        <v>0</v>
      </c>
    </row>
    <row r="30" spans="2:10" ht="20.100000000000001" customHeight="1" x14ac:dyDescent="0.15">
      <c r="B30" s="603" t="s">
        <v>3</v>
      </c>
      <c r="C30" s="572" t="s">
        <v>6</v>
      </c>
      <c r="D30" s="159"/>
      <c r="E30" s="2"/>
      <c r="F30" s="2"/>
      <c r="G30" s="2"/>
      <c r="H30" s="2"/>
      <c r="I30" s="2"/>
      <c r="J30" s="14"/>
    </row>
    <row r="31" spans="2:10" ht="20.100000000000001" customHeight="1" x14ac:dyDescent="0.15">
      <c r="B31" s="604"/>
      <c r="C31" s="573"/>
      <c r="D31" s="161"/>
      <c r="E31" s="4"/>
      <c r="F31" s="4"/>
      <c r="G31" s="4"/>
      <c r="H31" s="4"/>
      <c r="I31" s="4"/>
      <c r="J31" s="35"/>
    </row>
    <row r="32" spans="2:10" ht="20.100000000000001" customHeight="1" x14ac:dyDescent="0.15">
      <c r="B32" s="604"/>
      <c r="C32" s="573"/>
      <c r="D32" s="160"/>
      <c r="E32" s="3"/>
      <c r="F32" s="3"/>
      <c r="G32" s="3"/>
      <c r="H32" s="3"/>
      <c r="I32" s="3"/>
      <c r="J32" s="15"/>
    </row>
    <row r="33" spans="2:10" ht="20.100000000000001" customHeight="1" x14ac:dyDescent="0.15">
      <c r="B33" s="604"/>
      <c r="C33" s="573"/>
      <c r="D33" s="160"/>
      <c r="E33" s="3"/>
      <c r="F33" s="3"/>
      <c r="G33" s="3"/>
      <c r="H33" s="3"/>
      <c r="I33" s="3"/>
      <c r="J33" s="15"/>
    </row>
    <row r="34" spans="2:10" ht="20.100000000000001" customHeight="1" x14ac:dyDescent="0.15">
      <c r="B34" s="604"/>
      <c r="C34" s="574"/>
      <c r="D34" s="134" t="s">
        <v>7</v>
      </c>
      <c r="E34" s="130">
        <f t="shared" ref="E34:J34" si="6">SUM(E30:E33)</f>
        <v>0</v>
      </c>
      <c r="F34" s="130">
        <f t="shared" si="6"/>
        <v>0</v>
      </c>
      <c r="G34" s="130">
        <f t="shared" si="6"/>
        <v>0</v>
      </c>
      <c r="H34" s="130">
        <f t="shared" si="6"/>
        <v>0</v>
      </c>
      <c r="I34" s="130">
        <f t="shared" si="6"/>
        <v>0</v>
      </c>
      <c r="J34" s="147">
        <f t="shared" si="6"/>
        <v>0</v>
      </c>
    </row>
    <row r="35" spans="2:10" ht="20.100000000000001" customHeight="1" x14ac:dyDescent="0.15">
      <c r="B35" s="604"/>
      <c r="C35" s="575" t="s">
        <v>77</v>
      </c>
      <c r="D35" s="162"/>
      <c r="E35" s="5"/>
      <c r="F35" s="5"/>
      <c r="G35" s="5"/>
      <c r="H35" s="5"/>
      <c r="I35" s="5"/>
      <c r="J35" s="34"/>
    </row>
    <row r="36" spans="2:10" ht="20.100000000000001" customHeight="1" x14ac:dyDescent="0.15">
      <c r="B36" s="604"/>
      <c r="C36" s="576"/>
      <c r="D36" s="160"/>
      <c r="E36" s="3"/>
      <c r="F36" s="3"/>
      <c r="G36" s="3"/>
      <c r="H36" s="3"/>
      <c r="I36" s="3"/>
      <c r="J36" s="15"/>
    </row>
    <row r="37" spans="2:10" ht="20.100000000000001" customHeight="1" x14ac:dyDescent="0.15">
      <c r="B37" s="604"/>
      <c r="C37" s="577"/>
      <c r="D37" s="133" t="s">
        <v>7</v>
      </c>
      <c r="E37" s="132">
        <f t="shared" ref="E37:J37" si="7">SUM(E35:E36)</f>
        <v>0</v>
      </c>
      <c r="F37" s="132">
        <f t="shared" si="7"/>
        <v>0</v>
      </c>
      <c r="G37" s="132">
        <f t="shared" si="7"/>
        <v>0</v>
      </c>
      <c r="H37" s="132">
        <f t="shared" si="7"/>
        <v>0</v>
      </c>
      <c r="I37" s="132">
        <f t="shared" si="7"/>
        <v>0</v>
      </c>
      <c r="J37" s="145">
        <f t="shared" si="7"/>
        <v>0</v>
      </c>
    </row>
    <row r="38" spans="2:10" ht="19.5" customHeight="1" x14ac:dyDescent="0.15">
      <c r="B38" s="605"/>
      <c r="C38" s="606" t="s">
        <v>8</v>
      </c>
      <c r="D38" s="607"/>
      <c r="E38" s="136">
        <f t="shared" ref="E38:J38" si="8">E34+E37</f>
        <v>0</v>
      </c>
      <c r="F38" s="136">
        <f t="shared" si="8"/>
        <v>0</v>
      </c>
      <c r="G38" s="136">
        <f t="shared" si="8"/>
        <v>0</v>
      </c>
      <c r="H38" s="136">
        <f t="shared" si="8"/>
        <v>0</v>
      </c>
      <c r="I38" s="136">
        <f t="shared" si="8"/>
        <v>0</v>
      </c>
      <c r="J38" s="149">
        <f t="shared" si="8"/>
        <v>0</v>
      </c>
    </row>
    <row r="39" spans="2:10" ht="19.5" customHeight="1" x14ac:dyDescent="0.15">
      <c r="B39" s="562" t="s">
        <v>11</v>
      </c>
      <c r="C39" s="563"/>
      <c r="D39" s="564"/>
      <c r="E39" s="139">
        <f t="shared" ref="E39:J39" si="9">E40+E41</f>
        <v>0</v>
      </c>
      <c r="F39" s="139">
        <f t="shared" si="9"/>
        <v>0</v>
      </c>
      <c r="G39" s="139">
        <f t="shared" si="9"/>
        <v>0</v>
      </c>
      <c r="H39" s="139">
        <f t="shared" si="9"/>
        <v>0</v>
      </c>
      <c r="I39" s="139">
        <f t="shared" si="9"/>
        <v>0</v>
      </c>
      <c r="J39" s="150">
        <f t="shared" si="9"/>
        <v>0</v>
      </c>
    </row>
    <row r="40" spans="2:10" ht="19.5" customHeight="1" x14ac:dyDescent="0.15">
      <c r="B40" s="151"/>
      <c r="C40" s="587" t="s">
        <v>10</v>
      </c>
      <c r="D40" s="588"/>
      <c r="E40" s="138">
        <f t="shared" ref="E40:J40" si="10">E13+E24+E34</f>
        <v>0</v>
      </c>
      <c r="F40" s="138">
        <f t="shared" si="10"/>
        <v>0</v>
      </c>
      <c r="G40" s="138">
        <f t="shared" si="10"/>
        <v>0</v>
      </c>
      <c r="H40" s="138">
        <f t="shared" si="10"/>
        <v>0</v>
      </c>
      <c r="I40" s="138">
        <f t="shared" si="10"/>
        <v>0</v>
      </c>
      <c r="J40" s="152">
        <f t="shared" si="10"/>
        <v>0</v>
      </c>
    </row>
    <row r="41" spans="2:10" ht="19.5" customHeight="1" thickBot="1" x14ac:dyDescent="0.2">
      <c r="B41" s="153"/>
      <c r="C41" s="594" t="s">
        <v>12</v>
      </c>
      <c r="D41" s="595"/>
      <c r="E41" s="154">
        <f t="shared" ref="E41:J41" si="11">E18+E28+E37</f>
        <v>0</v>
      </c>
      <c r="F41" s="154">
        <f t="shared" si="11"/>
        <v>0</v>
      </c>
      <c r="G41" s="154">
        <f t="shared" si="11"/>
        <v>0</v>
      </c>
      <c r="H41" s="154">
        <f t="shared" si="11"/>
        <v>0</v>
      </c>
      <c r="I41" s="154">
        <f t="shared" si="11"/>
        <v>0</v>
      </c>
      <c r="J41" s="155">
        <f t="shared" si="11"/>
        <v>0</v>
      </c>
    </row>
    <row r="42" spans="2:10" ht="20.25" customHeight="1" x14ac:dyDescent="0.15">
      <c r="B42" s="589" t="s">
        <v>9</v>
      </c>
      <c r="C42" s="596" t="s">
        <v>140</v>
      </c>
      <c r="D42" s="597"/>
      <c r="E42" s="140"/>
      <c r="F42" s="140"/>
      <c r="G42" s="140"/>
      <c r="H42" s="140"/>
      <c r="I42" s="140"/>
      <c r="J42" s="400"/>
    </row>
    <row r="43" spans="2:10" ht="20.25" customHeight="1" x14ac:dyDescent="0.15">
      <c r="B43" s="590"/>
      <c r="C43" s="565" t="s">
        <v>143</v>
      </c>
      <c r="D43" s="142" t="s">
        <v>70</v>
      </c>
      <c r="E43" s="36"/>
      <c r="F43" s="36"/>
      <c r="G43" s="36"/>
      <c r="H43" s="36"/>
      <c r="I43" s="36"/>
      <c r="J43" s="38"/>
    </row>
    <row r="44" spans="2:10" ht="19.5" customHeight="1" x14ac:dyDescent="0.15">
      <c r="B44" s="590"/>
      <c r="C44" s="566"/>
      <c r="D44" s="143" t="s">
        <v>144</v>
      </c>
      <c r="E44" s="141"/>
      <c r="F44" s="141"/>
      <c r="G44" s="141"/>
      <c r="H44" s="141"/>
      <c r="I44" s="141"/>
      <c r="J44" s="401"/>
    </row>
    <row r="45" spans="2:10" ht="20.25" customHeight="1" thickBot="1" x14ac:dyDescent="0.2">
      <c r="B45" s="591"/>
      <c r="C45" s="592" t="s">
        <v>139</v>
      </c>
      <c r="D45" s="593"/>
      <c r="E45" s="37"/>
      <c r="F45" s="390"/>
      <c r="G45" s="390"/>
      <c r="H45" s="390"/>
      <c r="I45" s="390"/>
      <c r="J45" s="391"/>
    </row>
  </sheetData>
  <mergeCells count="23">
    <mergeCell ref="B20:B29"/>
    <mergeCell ref="B30:B38"/>
    <mergeCell ref="C20:C24"/>
    <mergeCell ref="C38:D38"/>
    <mergeCell ref="C30:C34"/>
    <mergeCell ref="C35:C37"/>
    <mergeCell ref="C25:C28"/>
    <mergeCell ref="B39:D39"/>
    <mergeCell ref="C43:C44"/>
    <mergeCell ref="B2:J2"/>
    <mergeCell ref="B3:C4"/>
    <mergeCell ref="C5:C13"/>
    <mergeCell ref="C14:C18"/>
    <mergeCell ref="B5:B19"/>
    <mergeCell ref="C19:D19"/>
    <mergeCell ref="D3:D4"/>
    <mergeCell ref="E3:J3"/>
    <mergeCell ref="C40:D40"/>
    <mergeCell ref="B42:B45"/>
    <mergeCell ref="C45:D45"/>
    <mergeCell ref="C41:D41"/>
    <mergeCell ref="C42:D42"/>
    <mergeCell ref="C29:D29"/>
  </mergeCells>
  <phoneticPr fontId="2"/>
  <pageMargins left="0.47" right="0.37" top="0.38" bottom="0.4" header="0.42" footer="0.38"/>
  <pageSetup paperSize="9" scale="92"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pageSetUpPr fitToPage="1"/>
  </sheetPr>
  <dimension ref="B1:X39"/>
  <sheetViews>
    <sheetView showZeros="0" view="pageBreakPreview" zoomScale="75" zoomScaleNormal="100" workbookViewId="0">
      <selection activeCell="M10" sqref="M10:M36"/>
    </sheetView>
  </sheetViews>
  <sheetFormatPr defaultColWidth="9" defaultRowHeight="13.5" x14ac:dyDescent="0.15"/>
  <cols>
    <col min="1" max="1" width="1.75" style="260" customWidth="1"/>
    <col min="2" max="2" width="3.75" style="260" customWidth="1"/>
    <col min="3" max="3" width="3.25" style="260" customWidth="1"/>
    <col min="4" max="4" width="10.75" style="260" customWidth="1"/>
    <col min="5" max="5" width="5.75" style="260" customWidth="1"/>
    <col min="6" max="11" width="11.625" style="260" customWidth="1"/>
    <col min="12" max="12" width="1.5" style="260" customWidth="1"/>
    <col min="13" max="13" width="0.875" style="260" customWidth="1"/>
    <col min="14" max="14" width="4.125" style="260" customWidth="1"/>
    <col min="15" max="15" width="3.25" style="260" customWidth="1"/>
    <col min="16" max="16" width="10.625" style="260" customWidth="1"/>
    <col min="17" max="17" width="5.5" style="259" customWidth="1"/>
    <col min="18" max="18" width="12.25" style="260" customWidth="1"/>
    <col min="19" max="24" width="9.625" style="260" customWidth="1"/>
    <col min="25" max="16384" width="9" style="260"/>
  </cols>
  <sheetData>
    <row r="1" spans="2:24" s="255" customFormat="1" ht="8.25" customHeight="1" x14ac:dyDescent="0.15">
      <c r="Q1" s="256"/>
    </row>
    <row r="2" spans="2:24" ht="49.5" customHeight="1" x14ac:dyDescent="0.15">
      <c r="B2" s="619"/>
      <c r="C2" s="619"/>
      <c r="D2" s="619"/>
      <c r="E2" s="619"/>
      <c r="F2" s="619"/>
      <c r="G2" s="619"/>
      <c r="H2" s="619"/>
      <c r="I2" s="619"/>
      <c r="J2" s="619"/>
      <c r="K2" s="619"/>
      <c r="L2" s="257"/>
      <c r="M2" s="257"/>
      <c r="N2" s="257"/>
      <c r="O2" s="257"/>
      <c r="P2" s="257"/>
      <c r="Q2" s="258"/>
      <c r="R2" s="257"/>
      <c r="S2" s="657"/>
      <c r="T2" s="657"/>
      <c r="U2" s="657"/>
      <c r="V2" s="657"/>
      <c r="W2" s="657"/>
      <c r="X2" s="657"/>
    </row>
    <row r="3" spans="2:24" ht="19.5" customHeight="1" x14ac:dyDescent="0.15">
      <c r="B3" s="626" t="s">
        <v>14</v>
      </c>
      <c r="C3" s="620" t="s">
        <v>17</v>
      </c>
      <c r="D3" s="621"/>
      <c r="E3" s="617" t="s">
        <v>74</v>
      </c>
      <c r="F3" s="628" t="s">
        <v>73</v>
      </c>
      <c r="G3" s="628"/>
      <c r="H3" s="628"/>
      <c r="I3" s="628"/>
      <c r="J3" s="628"/>
      <c r="K3" s="628"/>
      <c r="L3" s="261"/>
      <c r="M3" s="262"/>
      <c r="N3" s="626" t="s">
        <v>14</v>
      </c>
      <c r="O3" s="620" t="s">
        <v>17</v>
      </c>
      <c r="P3" s="621"/>
      <c r="Q3" s="655" t="s">
        <v>162</v>
      </c>
      <c r="R3" s="660" t="s">
        <v>163</v>
      </c>
      <c r="S3" s="652" t="s">
        <v>161</v>
      </c>
      <c r="T3" s="653"/>
      <c r="U3" s="653"/>
      <c r="V3" s="653"/>
      <c r="W3" s="653"/>
      <c r="X3" s="654"/>
    </row>
    <row r="4" spans="2:24" ht="19.5" customHeight="1" x14ac:dyDescent="0.15">
      <c r="B4" s="627"/>
      <c r="C4" s="622"/>
      <c r="D4" s="623"/>
      <c r="E4" s="618"/>
      <c r="F4" s="263" t="s">
        <v>0</v>
      </c>
      <c r="G4" s="359" t="s">
        <v>191</v>
      </c>
      <c r="H4" s="359" t="s">
        <v>192</v>
      </c>
      <c r="I4" s="359" t="s">
        <v>193</v>
      </c>
      <c r="J4" s="359" t="s">
        <v>194</v>
      </c>
      <c r="K4" s="359" t="s">
        <v>195</v>
      </c>
      <c r="L4" s="261"/>
      <c r="M4" s="262"/>
      <c r="N4" s="627"/>
      <c r="O4" s="622"/>
      <c r="P4" s="623"/>
      <c r="Q4" s="656"/>
      <c r="R4" s="661"/>
      <c r="S4" s="263" t="s">
        <v>0</v>
      </c>
      <c r="T4" s="359" t="s">
        <v>191</v>
      </c>
      <c r="U4" s="359" t="s">
        <v>192</v>
      </c>
      <c r="V4" s="359" t="s">
        <v>193</v>
      </c>
      <c r="W4" s="359" t="s">
        <v>194</v>
      </c>
      <c r="X4" s="359" t="s">
        <v>195</v>
      </c>
    </row>
    <row r="5" spans="2:24" ht="21.95" customHeight="1" x14ac:dyDescent="0.15">
      <c r="B5" s="629" t="s">
        <v>16</v>
      </c>
      <c r="C5" s="624"/>
      <c r="D5" s="625"/>
      <c r="E5" s="362"/>
      <c r="F5" s="264"/>
      <c r="G5" s="380"/>
      <c r="H5" s="380"/>
      <c r="I5" s="380"/>
      <c r="J5" s="380"/>
      <c r="K5" s="380"/>
      <c r="L5" s="265"/>
      <c r="M5" s="266"/>
      <c r="N5" s="629" t="s">
        <v>16</v>
      </c>
      <c r="O5" s="624" t="str">
        <f>IF(C5="","",C5)</f>
        <v/>
      </c>
      <c r="P5" s="658"/>
      <c r="Q5" s="375"/>
      <c r="R5" s="394"/>
      <c r="S5" s="208"/>
      <c r="T5" s="208"/>
      <c r="U5" s="208"/>
      <c r="V5" s="208"/>
      <c r="W5" s="208"/>
      <c r="X5" s="208"/>
    </row>
    <row r="6" spans="2:24" ht="21.95" customHeight="1" x14ac:dyDescent="0.15">
      <c r="B6" s="630"/>
      <c r="C6" s="633"/>
      <c r="D6" s="613"/>
      <c r="E6" s="363"/>
      <c r="F6" s="268"/>
      <c r="G6" s="376"/>
      <c r="H6" s="376"/>
      <c r="I6" s="376"/>
      <c r="J6" s="376"/>
      <c r="K6" s="376"/>
      <c r="L6" s="265"/>
      <c r="M6" s="266"/>
      <c r="N6" s="630"/>
      <c r="O6" s="633" t="str">
        <f t="shared" ref="O6:O12" si="0">IF(C6="","",C6)</f>
        <v/>
      </c>
      <c r="P6" s="634"/>
      <c r="Q6" s="366"/>
      <c r="R6" s="395"/>
      <c r="S6" s="210"/>
      <c r="T6" s="210"/>
      <c r="U6" s="210"/>
      <c r="V6" s="210"/>
      <c r="W6" s="210"/>
      <c r="X6" s="210"/>
    </row>
    <row r="7" spans="2:24" ht="21.95" customHeight="1" x14ac:dyDescent="0.15">
      <c r="B7" s="630"/>
      <c r="C7" s="633"/>
      <c r="D7" s="634"/>
      <c r="E7" s="363"/>
      <c r="F7" s="268"/>
      <c r="G7" s="376"/>
      <c r="H7" s="376"/>
      <c r="I7" s="376"/>
      <c r="J7" s="376"/>
      <c r="K7" s="376"/>
      <c r="L7" s="265"/>
      <c r="M7" s="266"/>
      <c r="N7" s="630"/>
      <c r="O7" s="633" t="str">
        <f t="shared" si="0"/>
        <v/>
      </c>
      <c r="P7" s="634"/>
      <c r="Q7" s="366"/>
      <c r="R7" s="395"/>
      <c r="S7" s="210"/>
      <c r="T7" s="210"/>
      <c r="U7" s="210"/>
      <c r="V7" s="210"/>
      <c r="W7" s="210"/>
      <c r="X7" s="210"/>
    </row>
    <row r="8" spans="2:24" ht="21.95" customHeight="1" x14ac:dyDescent="0.15">
      <c r="B8" s="630"/>
      <c r="C8" s="612"/>
      <c r="D8" s="613"/>
      <c r="E8" s="267"/>
      <c r="F8" s="268"/>
      <c r="G8" s="268"/>
      <c r="H8" s="268"/>
      <c r="I8" s="268"/>
      <c r="J8" s="268"/>
      <c r="K8" s="268"/>
      <c r="L8" s="265"/>
      <c r="M8" s="266"/>
      <c r="N8" s="630"/>
      <c r="O8" s="633" t="str">
        <f t="shared" si="0"/>
        <v/>
      </c>
      <c r="P8" s="634"/>
      <c r="Q8" s="366"/>
      <c r="R8" s="396"/>
      <c r="S8" s="210"/>
      <c r="T8" s="210"/>
      <c r="U8" s="210"/>
      <c r="V8" s="210"/>
      <c r="W8" s="210"/>
      <c r="X8" s="210"/>
    </row>
    <row r="9" spans="2:24" ht="21.95" customHeight="1" x14ac:dyDescent="0.15">
      <c r="B9" s="630"/>
      <c r="C9" s="612"/>
      <c r="D9" s="613"/>
      <c r="E9" s="267"/>
      <c r="F9" s="270"/>
      <c r="G9" s="270"/>
      <c r="H9" s="270"/>
      <c r="I9" s="270"/>
      <c r="J9" s="270"/>
      <c r="K9" s="270"/>
      <c r="L9" s="265"/>
      <c r="M9" s="266"/>
      <c r="N9" s="630"/>
      <c r="O9" s="612" t="str">
        <f t="shared" si="0"/>
        <v/>
      </c>
      <c r="P9" s="613"/>
      <c r="Q9" s="269"/>
      <c r="R9" s="346"/>
      <c r="S9" s="270"/>
      <c r="T9" s="270"/>
      <c r="U9" s="270"/>
      <c r="V9" s="270"/>
      <c r="W9" s="270"/>
      <c r="X9" s="270"/>
    </row>
    <row r="10" spans="2:24" ht="21.95" customHeight="1" x14ac:dyDescent="0.15">
      <c r="B10" s="630"/>
      <c r="C10" s="612"/>
      <c r="D10" s="613"/>
      <c r="E10" s="267"/>
      <c r="F10" s="268"/>
      <c r="G10" s="268"/>
      <c r="H10" s="268"/>
      <c r="I10" s="268"/>
      <c r="J10" s="268"/>
      <c r="K10" s="268"/>
      <c r="L10" s="265"/>
      <c r="M10" s="266"/>
      <c r="N10" s="630"/>
      <c r="O10" s="612" t="str">
        <f t="shared" si="0"/>
        <v/>
      </c>
      <c r="P10" s="613"/>
      <c r="Q10" s="269"/>
      <c r="R10" s="345"/>
      <c r="S10" s="268"/>
      <c r="T10" s="268"/>
      <c r="U10" s="268"/>
      <c r="V10" s="268"/>
      <c r="W10" s="268"/>
      <c r="X10" s="268"/>
    </row>
    <row r="11" spans="2:24" ht="21.95" customHeight="1" x14ac:dyDescent="0.15">
      <c r="B11" s="630"/>
      <c r="C11" s="612"/>
      <c r="D11" s="613"/>
      <c r="E11" s="267"/>
      <c r="F11" s="268"/>
      <c r="G11" s="268"/>
      <c r="H11" s="268"/>
      <c r="I11" s="268"/>
      <c r="J11" s="268"/>
      <c r="K11" s="268"/>
      <c r="L11" s="265"/>
      <c r="M11" s="266"/>
      <c r="N11" s="630"/>
      <c r="O11" s="612" t="str">
        <f t="shared" si="0"/>
        <v/>
      </c>
      <c r="P11" s="613"/>
      <c r="Q11" s="269"/>
      <c r="R11" s="345"/>
      <c r="S11" s="268"/>
      <c r="T11" s="268"/>
      <c r="U11" s="268"/>
      <c r="V11" s="268"/>
      <c r="W11" s="268"/>
      <c r="X11" s="268"/>
    </row>
    <row r="12" spans="2:24" ht="21.95" customHeight="1" x14ac:dyDescent="0.15">
      <c r="B12" s="630"/>
      <c r="C12" s="631"/>
      <c r="D12" s="632"/>
      <c r="E12" s="271"/>
      <c r="F12" s="272"/>
      <c r="G12" s="272"/>
      <c r="H12" s="272"/>
      <c r="I12" s="272"/>
      <c r="J12" s="272"/>
      <c r="K12" s="272"/>
      <c r="L12" s="265"/>
      <c r="M12" s="266"/>
      <c r="N12" s="630"/>
      <c r="O12" s="631" t="str">
        <f t="shared" si="0"/>
        <v/>
      </c>
      <c r="P12" s="632"/>
      <c r="Q12" s="273"/>
      <c r="R12" s="347"/>
      <c r="S12" s="272"/>
      <c r="T12" s="272"/>
      <c r="U12" s="272"/>
      <c r="V12" s="272"/>
      <c r="W12" s="272"/>
      <c r="X12" s="272"/>
    </row>
    <row r="13" spans="2:24" ht="21.95" customHeight="1" x14ac:dyDescent="0.15">
      <c r="B13" s="630"/>
      <c r="C13" s="651" t="s">
        <v>8</v>
      </c>
      <c r="D13" s="651"/>
      <c r="E13" s="651"/>
      <c r="F13" s="274">
        <f t="shared" ref="F13:K13" si="1">SUM(F5:F12)</f>
        <v>0</v>
      </c>
      <c r="G13" s="274">
        <f t="shared" si="1"/>
        <v>0</v>
      </c>
      <c r="H13" s="274">
        <f t="shared" si="1"/>
        <v>0</v>
      </c>
      <c r="I13" s="274">
        <f t="shared" si="1"/>
        <v>0</v>
      </c>
      <c r="J13" s="274">
        <f t="shared" si="1"/>
        <v>0</v>
      </c>
      <c r="K13" s="274">
        <f t="shared" si="1"/>
        <v>0</v>
      </c>
      <c r="L13" s="275"/>
      <c r="M13" s="276"/>
      <c r="N13" s="630"/>
      <c r="O13" s="651" t="s">
        <v>8</v>
      </c>
      <c r="P13" s="651"/>
      <c r="Q13" s="651"/>
      <c r="R13" s="348">
        <f>SUM(R5:R12)</f>
        <v>0</v>
      </c>
      <c r="S13" s="274">
        <f t="shared" ref="S13:X13" si="2">SUM(S5:S12)</f>
        <v>0</v>
      </c>
      <c r="T13" s="274">
        <f t="shared" si="2"/>
        <v>0</v>
      </c>
      <c r="U13" s="274">
        <f t="shared" si="2"/>
        <v>0</v>
      </c>
      <c r="V13" s="274">
        <f t="shared" si="2"/>
        <v>0</v>
      </c>
      <c r="W13" s="274">
        <f t="shared" si="2"/>
        <v>0</v>
      </c>
      <c r="X13" s="274">
        <f t="shared" si="2"/>
        <v>0</v>
      </c>
    </row>
    <row r="14" spans="2:24" ht="21.95" customHeight="1" x14ac:dyDescent="0.15">
      <c r="B14" s="641" t="s">
        <v>15</v>
      </c>
      <c r="C14" s="633"/>
      <c r="D14" s="613"/>
      <c r="E14" s="365"/>
      <c r="F14" s="264"/>
      <c r="G14" s="264"/>
      <c r="H14" s="264"/>
      <c r="I14" s="264"/>
      <c r="J14" s="264"/>
      <c r="K14" s="264"/>
      <c r="L14" s="265"/>
      <c r="M14" s="266"/>
      <c r="N14" s="641" t="s">
        <v>15</v>
      </c>
      <c r="O14" s="612" t="str">
        <f t="shared" ref="O14:O27" si="3">IF(C14="","",C14)</f>
        <v/>
      </c>
      <c r="P14" s="613"/>
      <c r="Q14" s="367"/>
      <c r="R14" s="350"/>
      <c r="S14" s="264"/>
      <c r="T14" s="264"/>
      <c r="U14" s="264"/>
      <c r="V14" s="264"/>
      <c r="W14" s="264"/>
      <c r="X14" s="264"/>
    </row>
    <row r="15" spans="2:24" ht="21.95" customHeight="1" x14ac:dyDescent="0.15">
      <c r="B15" s="642"/>
      <c r="C15" s="633"/>
      <c r="D15" s="613"/>
      <c r="E15" s="364"/>
      <c r="F15" s="268"/>
      <c r="G15" s="268"/>
      <c r="H15" s="268"/>
      <c r="I15" s="268"/>
      <c r="J15" s="268"/>
      <c r="K15" s="268"/>
      <c r="L15" s="265"/>
      <c r="M15" s="266"/>
      <c r="N15" s="642"/>
      <c r="O15" s="612" t="str">
        <f t="shared" si="3"/>
        <v/>
      </c>
      <c r="P15" s="613"/>
      <c r="Q15" s="368"/>
      <c r="R15" s="351"/>
      <c r="S15" s="268"/>
      <c r="T15" s="268"/>
      <c r="U15" s="268"/>
      <c r="V15" s="268"/>
      <c r="W15" s="268"/>
      <c r="X15" s="268"/>
    </row>
    <row r="16" spans="2:24" ht="21.95" customHeight="1" x14ac:dyDescent="0.15">
      <c r="B16" s="642"/>
      <c r="C16" s="633"/>
      <c r="D16" s="613"/>
      <c r="E16" s="364"/>
      <c r="F16" s="268"/>
      <c r="G16" s="268"/>
      <c r="H16" s="268"/>
      <c r="I16" s="268"/>
      <c r="J16" s="371"/>
      <c r="K16" s="268"/>
      <c r="L16" s="265"/>
      <c r="M16" s="266"/>
      <c r="N16" s="642"/>
      <c r="O16" s="612" t="str">
        <f t="shared" si="3"/>
        <v/>
      </c>
      <c r="P16" s="613"/>
      <c r="Q16" s="368"/>
      <c r="R16" s="397"/>
      <c r="S16" s="376"/>
      <c r="T16" s="376"/>
      <c r="U16" s="376"/>
      <c r="V16" s="376"/>
      <c r="W16" s="376"/>
      <c r="X16" s="376"/>
    </row>
    <row r="17" spans="2:24" ht="21.95" customHeight="1" x14ac:dyDescent="0.15">
      <c r="B17" s="642"/>
      <c r="C17" s="633"/>
      <c r="D17" s="613"/>
      <c r="E17" s="364"/>
      <c r="F17" s="268"/>
      <c r="G17" s="268"/>
      <c r="H17" s="268"/>
      <c r="I17" s="268"/>
      <c r="J17" s="268"/>
      <c r="K17" s="268"/>
      <c r="L17" s="265"/>
      <c r="M17" s="266"/>
      <c r="N17" s="642"/>
      <c r="O17" s="612" t="str">
        <f t="shared" si="3"/>
        <v/>
      </c>
      <c r="P17" s="613"/>
      <c r="Q17" s="368"/>
      <c r="R17" s="397"/>
      <c r="S17" s="376"/>
      <c r="T17" s="376"/>
      <c r="U17" s="376"/>
      <c r="V17" s="376"/>
      <c r="W17" s="376"/>
      <c r="X17" s="376"/>
    </row>
    <row r="18" spans="2:24" ht="21.95" customHeight="1" x14ac:dyDescent="0.15">
      <c r="B18" s="642"/>
      <c r="C18" s="633"/>
      <c r="D18" s="650"/>
      <c r="E18" s="364"/>
      <c r="F18" s="268"/>
      <c r="G18" s="268"/>
      <c r="H18" s="268"/>
      <c r="I18" s="268"/>
      <c r="J18" s="268"/>
      <c r="K18" s="268"/>
      <c r="L18" s="265"/>
      <c r="M18" s="266"/>
      <c r="N18" s="642"/>
      <c r="O18" s="612" t="str">
        <f t="shared" si="3"/>
        <v/>
      </c>
      <c r="P18" s="613"/>
      <c r="Q18" s="368"/>
      <c r="R18" s="397"/>
      <c r="S18" s="376"/>
      <c r="T18" s="376"/>
      <c r="U18" s="376"/>
      <c r="V18" s="376"/>
      <c r="W18" s="376"/>
      <c r="X18" s="376"/>
    </row>
    <row r="19" spans="2:24" ht="21.95" customHeight="1" x14ac:dyDescent="0.15">
      <c r="B19" s="642"/>
      <c r="C19" s="633"/>
      <c r="D19" s="613"/>
      <c r="E19" s="364"/>
      <c r="F19" s="268"/>
      <c r="G19" s="268"/>
      <c r="H19" s="268"/>
      <c r="I19" s="268"/>
      <c r="J19" s="268"/>
      <c r="K19" s="268"/>
      <c r="L19" s="265"/>
      <c r="M19" s="266"/>
      <c r="N19" s="642"/>
      <c r="O19" s="612" t="str">
        <f t="shared" si="3"/>
        <v/>
      </c>
      <c r="P19" s="613"/>
      <c r="Q19" s="368"/>
      <c r="R19" s="351"/>
      <c r="S19" s="268"/>
      <c r="T19" s="268"/>
      <c r="U19" s="268"/>
      <c r="V19" s="268"/>
      <c r="W19" s="376"/>
      <c r="X19" s="268"/>
    </row>
    <row r="20" spans="2:24" ht="21.95" customHeight="1" x14ac:dyDescent="0.15">
      <c r="B20" s="642"/>
      <c r="C20" s="633"/>
      <c r="D20" s="613"/>
      <c r="E20" s="364"/>
      <c r="F20" s="268"/>
      <c r="G20" s="268"/>
      <c r="H20" s="268"/>
      <c r="I20" s="268"/>
      <c r="J20" s="268"/>
      <c r="K20" s="268"/>
      <c r="L20" s="265"/>
      <c r="M20" s="266"/>
      <c r="N20" s="642"/>
      <c r="O20" s="612" t="str">
        <f t="shared" si="3"/>
        <v/>
      </c>
      <c r="P20" s="613"/>
      <c r="Q20" s="368"/>
      <c r="R20" s="351"/>
      <c r="S20" s="268"/>
      <c r="T20" s="268"/>
      <c r="U20" s="268"/>
      <c r="V20" s="268"/>
      <c r="W20" s="371"/>
      <c r="X20" s="268"/>
    </row>
    <row r="21" spans="2:24" ht="21.95" customHeight="1" x14ac:dyDescent="0.15">
      <c r="B21" s="642"/>
      <c r="C21" s="633"/>
      <c r="D21" s="613"/>
      <c r="E21" s="364"/>
      <c r="F21" s="270"/>
      <c r="G21" s="270"/>
      <c r="H21" s="270"/>
      <c r="I21" s="270"/>
      <c r="J21" s="270"/>
      <c r="K21" s="270"/>
      <c r="L21" s="265"/>
      <c r="M21" s="266"/>
      <c r="N21" s="642"/>
      <c r="O21" s="612" t="str">
        <f t="shared" si="3"/>
        <v/>
      </c>
      <c r="P21" s="613"/>
      <c r="Q21" s="368"/>
      <c r="R21" s="352"/>
      <c r="S21" s="270"/>
      <c r="T21" s="270"/>
      <c r="U21" s="270"/>
      <c r="V21" s="270"/>
      <c r="W21" s="270"/>
      <c r="X21" s="270"/>
    </row>
    <row r="22" spans="2:24" ht="21.95" customHeight="1" x14ac:dyDescent="0.15">
      <c r="B22" s="642"/>
      <c r="C22" s="633"/>
      <c r="D22" s="613"/>
      <c r="E22" s="364"/>
      <c r="F22" s="270"/>
      <c r="G22" s="270"/>
      <c r="H22" s="270"/>
      <c r="I22" s="270"/>
      <c r="J22" s="270"/>
      <c r="K22" s="270"/>
      <c r="L22" s="265"/>
      <c r="M22" s="266"/>
      <c r="N22" s="642"/>
      <c r="O22" s="612" t="str">
        <f t="shared" si="3"/>
        <v/>
      </c>
      <c r="P22" s="613"/>
      <c r="Q22" s="368"/>
      <c r="R22" s="352"/>
      <c r="S22" s="270"/>
      <c r="T22" s="270"/>
      <c r="U22" s="270"/>
      <c r="V22" s="270"/>
      <c r="W22" s="270"/>
      <c r="X22" s="270"/>
    </row>
    <row r="23" spans="2:24" ht="21.95" customHeight="1" x14ac:dyDescent="0.15">
      <c r="B23" s="642"/>
      <c r="C23" s="612"/>
      <c r="D23" s="613"/>
      <c r="E23" s="277"/>
      <c r="F23" s="268"/>
      <c r="G23" s="268"/>
      <c r="H23" s="268"/>
      <c r="I23" s="268"/>
      <c r="J23" s="268"/>
      <c r="K23" s="268"/>
      <c r="L23" s="265"/>
      <c r="M23" s="266"/>
      <c r="N23" s="642"/>
      <c r="O23" s="612" t="str">
        <f t="shared" si="3"/>
        <v/>
      </c>
      <c r="P23" s="613"/>
      <c r="Q23" s="278"/>
      <c r="R23" s="351"/>
      <c r="S23" s="268"/>
      <c r="T23" s="268"/>
      <c r="U23" s="268"/>
      <c r="V23" s="268"/>
      <c r="W23" s="268"/>
      <c r="X23" s="268"/>
    </row>
    <row r="24" spans="2:24" ht="21.95" customHeight="1" x14ac:dyDescent="0.15">
      <c r="B24" s="642"/>
      <c r="C24" s="612"/>
      <c r="D24" s="613"/>
      <c r="E24" s="277"/>
      <c r="F24" s="270"/>
      <c r="G24" s="270"/>
      <c r="H24" s="270"/>
      <c r="I24" s="270"/>
      <c r="J24" s="270"/>
      <c r="K24" s="270"/>
      <c r="L24" s="265"/>
      <c r="M24" s="266"/>
      <c r="N24" s="642"/>
      <c r="O24" s="612" t="str">
        <f t="shared" si="3"/>
        <v/>
      </c>
      <c r="P24" s="613"/>
      <c r="Q24" s="278"/>
      <c r="R24" s="352"/>
      <c r="S24" s="270"/>
      <c r="T24" s="270"/>
      <c r="U24" s="270"/>
      <c r="V24" s="270"/>
      <c r="W24" s="270"/>
      <c r="X24" s="270"/>
    </row>
    <row r="25" spans="2:24" ht="21.95" customHeight="1" x14ac:dyDescent="0.15">
      <c r="B25" s="642"/>
      <c r="C25" s="612"/>
      <c r="D25" s="613"/>
      <c r="E25" s="277"/>
      <c r="F25" s="268"/>
      <c r="G25" s="268"/>
      <c r="H25" s="268"/>
      <c r="I25" s="268"/>
      <c r="J25" s="268"/>
      <c r="K25" s="268"/>
      <c r="L25" s="265"/>
      <c r="M25" s="266"/>
      <c r="N25" s="642"/>
      <c r="O25" s="612" t="str">
        <f t="shared" si="3"/>
        <v/>
      </c>
      <c r="P25" s="613"/>
      <c r="Q25" s="278"/>
      <c r="R25" s="351"/>
      <c r="S25" s="268"/>
      <c r="T25" s="268"/>
      <c r="U25" s="268"/>
      <c r="V25" s="268"/>
      <c r="W25" s="268"/>
      <c r="X25" s="268"/>
    </row>
    <row r="26" spans="2:24" ht="21.95" customHeight="1" x14ac:dyDescent="0.15">
      <c r="B26" s="642"/>
      <c r="C26" s="612"/>
      <c r="D26" s="613"/>
      <c r="E26" s="277"/>
      <c r="F26" s="268"/>
      <c r="G26" s="268"/>
      <c r="H26" s="268"/>
      <c r="I26" s="268"/>
      <c r="J26" s="268"/>
      <c r="K26" s="268"/>
      <c r="L26" s="265"/>
      <c r="M26" s="266"/>
      <c r="N26" s="642"/>
      <c r="O26" s="612" t="str">
        <f t="shared" si="3"/>
        <v/>
      </c>
      <c r="P26" s="613"/>
      <c r="Q26" s="278"/>
      <c r="R26" s="351"/>
      <c r="S26" s="268"/>
      <c r="T26" s="268"/>
      <c r="U26" s="268"/>
      <c r="V26" s="268"/>
      <c r="W26" s="268"/>
      <c r="X26" s="268"/>
    </row>
    <row r="27" spans="2:24" ht="21.95" customHeight="1" x14ac:dyDescent="0.15">
      <c r="B27" s="642"/>
      <c r="C27" s="612"/>
      <c r="D27" s="613"/>
      <c r="E27" s="279"/>
      <c r="F27" s="272"/>
      <c r="G27" s="272"/>
      <c r="H27" s="272"/>
      <c r="I27" s="272"/>
      <c r="J27" s="272"/>
      <c r="K27" s="272"/>
      <c r="L27" s="265"/>
      <c r="M27" s="266"/>
      <c r="N27" s="642"/>
      <c r="O27" s="612" t="str">
        <f t="shared" si="3"/>
        <v/>
      </c>
      <c r="P27" s="613"/>
      <c r="Q27" s="280"/>
      <c r="R27" s="353"/>
      <c r="S27" s="272"/>
      <c r="T27" s="272"/>
      <c r="U27" s="272"/>
      <c r="V27" s="272"/>
      <c r="W27" s="272"/>
      <c r="X27" s="272"/>
    </row>
    <row r="28" spans="2:24" ht="21.95" customHeight="1" x14ac:dyDescent="0.15">
      <c r="B28" s="643"/>
      <c r="C28" s="636" t="s">
        <v>8</v>
      </c>
      <c r="D28" s="636"/>
      <c r="E28" s="636"/>
      <c r="F28" s="281">
        <f t="shared" ref="F28:K28" si="4">SUM(F14:F27)</f>
        <v>0</v>
      </c>
      <c r="G28" s="281">
        <f t="shared" si="4"/>
        <v>0</v>
      </c>
      <c r="H28" s="281">
        <f t="shared" si="4"/>
        <v>0</v>
      </c>
      <c r="I28" s="281">
        <f t="shared" si="4"/>
        <v>0</v>
      </c>
      <c r="J28" s="281">
        <f t="shared" si="4"/>
        <v>0</v>
      </c>
      <c r="K28" s="281">
        <f t="shared" si="4"/>
        <v>0</v>
      </c>
      <c r="L28" s="275"/>
      <c r="M28" s="276"/>
      <c r="N28" s="643"/>
      <c r="O28" s="636" t="s">
        <v>8</v>
      </c>
      <c r="P28" s="636"/>
      <c r="Q28" s="636"/>
      <c r="R28" s="354">
        <f>SUM(R14:R27)</f>
        <v>0</v>
      </c>
      <c r="S28" s="281">
        <f t="shared" ref="S28:X28" si="5">SUM(S14:S27)</f>
        <v>0</v>
      </c>
      <c r="T28" s="281">
        <f t="shared" si="5"/>
        <v>0</v>
      </c>
      <c r="U28" s="281">
        <f t="shared" si="5"/>
        <v>0</v>
      </c>
      <c r="V28" s="281">
        <f t="shared" si="5"/>
        <v>0</v>
      </c>
      <c r="W28" s="281">
        <f t="shared" si="5"/>
        <v>0</v>
      </c>
      <c r="X28" s="281">
        <f t="shared" si="5"/>
        <v>0</v>
      </c>
    </row>
    <row r="29" spans="2:24" ht="21.95" customHeight="1" thickBot="1" x14ac:dyDescent="0.2">
      <c r="B29" s="640" t="s">
        <v>63</v>
      </c>
      <c r="C29" s="640"/>
      <c r="D29" s="640"/>
      <c r="E29" s="640"/>
      <c r="F29" s="282">
        <f t="shared" ref="F29:K29" si="6">F13+F28</f>
        <v>0</v>
      </c>
      <c r="G29" s="282">
        <f t="shared" si="6"/>
        <v>0</v>
      </c>
      <c r="H29" s="282">
        <f t="shared" si="6"/>
        <v>0</v>
      </c>
      <c r="I29" s="282">
        <f t="shared" si="6"/>
        <v>0</v>
      </c>
      <c r="J29" s="282">
        <f t="shared" si="6"/>
        <v>0</v>
      </c>
      <c r="K29" s="282">
        <f t="shared" si="6"/>
        <v>0</v>
      </c>
      <c r="L29" s="275"/>
      <c r="M29" s="276"/>
      <c r="N29" s="659" t="s">
        <v>63</v>
      </c>
      <c r="O29" s="659"/>
      <c r="P29" s="659"/>
      <c r="Q29" s="659"/>
      <c r="R29" s="349">
        <f>R13+R28</f>
        <v>0</v>
      </c>
      <c r="S29" s="283">
        <f t="shared" ref="S29:X29" si="7">S13+S28</f>
        <v>0</v>
      </c>
      <c r="T29" s="283">
        <f t="shared" si="7"/>
        <v>0</v>
      </c>
      <c r="U29" s="283">
        <f t="shared" si="7"/>
        <v>0</v>
      </c>
      <c r="V29" s="283">
        <f t="shared" si="7"/>
        <v>0</v>
      </c>
      <c r="W29" s="283">
        <f t="shared" si="7"/>
        <v>0</v>
      </c>
      <c r="X29" s="283">
        <f t="shared" si="7"/>
        <v>0</v>
      </c>
    </row>
    <row r="30" spans="2:24" ht="21.95" customHeight="1" thickBot="1" x14ac:dyDescent="0.2">
      <c r="B30" s="645" t="s">
        <v>72</v>
      </c>
      <c r="C30" s="644" t="s">
        <v>70</v>
      </c>
      <c r="D30" s="615"/>
      <c r="E30" s="616"/>
      <c r="F30" s="392"/>
      <c r="G30" s="392"/>
      <c r="H30" s="392"/>
      <c r="I30" s="392"/>
      <c r="J30" s="392"/>
      <c r="K30" s="393"/>
      <c r="L30" s="284"/>
      <c r="M30" s="284"/>
      <c r="N30" s="284"/>
      <c r="O30" s="284"/>
      <c r="P30" s="284"/>
      <c r="Q30" s="285"/>
      <c r="R30" s="284"/>
    </row>
    <row r="31" spans="2:24" ht="21.95" customHeight="1" x14ac:dyDescent="0.15">
      <c r="B31" s="646"/>
      <c r="C31" s="614" t="s">
        <v>199</v>
      </c>
      <c r="D31" s="615"/>
      <c r="E31" s="616"/>
      <c r="F31" s="392"/>
      <c r="G31" s="392"/>
      <c r="H31" s="392"/>
      <c r="I31" s="392"/>
      <c r="J31" s="392"/>
      <c r="K31" s="393"/>
      <c r="L31" s="284"/>
      <c r="M31" s="284"/>
      <c r="N31" s="284"/>
      <c r="O31" s="284"/>
      <c r="P31" s="284"/>
      <c r="Q31" s="285"/>
      <c r="R31" s="284"/>
    </row>
    <row r="32" spans="2:24" ht="21.95" customHeight="1" x14ac:dyDescent="0.15">
      <c r="B32" s="646"/>
      <c r="C32" s="637" t="s">
        <v>71</v>
      </c>
      <c r="D32" s="635" t="s">
        <v>107</v>
      </c>
      <c r="E32" s="635"/>
      <c r="F32" s="380"/>
      <c r="G32" s="380"/>
      <c r="H32" s="380"/>
      <c r="I32" s="380"/>
      <c r="J32" s="380"/>
      <c r="K32" s="381"/>
      <c r="L32" s="284"/>
      <c r="M32" s="284"/>
      <c r="N32" s="284"/>
      <c r="O32" s="284"/>
      <c r="P32" s="284"/>
      <c r="Q32" s="285"/>
      <c r="R32" s="284"/>
    </row>
    <row r="33" spans="2:18" ht="21.95" customHeight="1" x14ac:dyDescent="0.15">
      <c r="B33" s="646"/>
      <c r="C33" s="638"/>
      <c r="D33" s="608" t="s">
        <v>106</v>
      </c>
      <c r="E33" s="608"/>
      <c r="F33" s="376"/>
      <c r="G33" s="376"/>
      <c r="H33" s="376"/>
      <c r="I33" s="376"/>
      <c r="J33" s="376"/>
      <c r="K33" s="382"/>
      <c r="L33" s="284"/>
      <c r="M33" s="284"/>
      <c r="N33" s="284"/>
      <c r="O33" s="284"/>
      <c r="P33" s="284"/>
      <c r="Q33" s="285"/>
      <c r="R33" s="284"/>
    </row>
    <row r="34" spans="2:18" ht="21.95" customHeight="1" x14ac:dyDescent="0.15">
      <c r="B34" s="646"/>
      <c r="C34" s="638"/>
      <c r="D34" s="608" t="s">
        <v>105</v>
      </c>
      <c r="E34" s="608"/>
      <c r="F34" s="268"/>
      <c r="G34" s="268"/>
      <c r="H34" s="268"/>
      <c r="I34" s="268"/>
      <c r="J34" s="268"/>
      <c r="K34" s="286"/>
      <c r="L34" s="284"/>
      <c r="M34" s="284"/>
      <c r="N34" s="284"/>
      <c r="O34" s="284"/>
      <c r="P34" s="284"/>
      <c r="Q34" s="285"/>
      <c r="R34" s="284"/>
    </row>
    <row r="35" spans="2:18" ht="21.95" customHeight="1" x14ac:dyDescent="0.15">
      <c r="B35" s="646"/>
      <c r="C35" s="638"/>
      <c r="D35" s="608" t="s">
        <v>118</v>
      </c>
      <c r="E35" s="608"/>
      <c r="F35" s="268"/>
      <c r="G35" s="268"/>
      <c r="H35" s="268"/>
      <c r="I35" s="268"/>
      <c r="J35" s="268"/>
      <c r="K35" s="286"/>
      <c r="L35" s="284"/>
      <c r="M35" s="284"/>
      <c r="N35" s="284"/>
      <c r="O35" s="284"/>
      <c r="P35" s="284"/>
      <c r="Q35" s="285"/>
      <c r="R35" s="284"/>
    </row>
    <row r="36" spans="2:18" ht="21.95" customHeight="1" x14ac:dyDescent="0.15">
      <c r="B36" s="646"/>
      <c r="C36" s="638"/>
      <c r="D36" s="608" t="s">
        <v>119</v>
      </c>
      <c r="E36" s="608"/>
      <c r="F36" s="268"/>
      <c r="G36" s="268"/>
      <c r="H36" s="268"/>
      <c r="I36" s="268"/>
      <c r="J36" s="268"/>
      <c r="K36" s="286"/>
      <c r="L36" s="284"/>
      <c r="M36" s="284"/>
      <c r="N36" s="284"/>
      <c r="O36" s="284"/>
      <c r="P36" s="284"/>
      <c r="Q36" s="285"/>
      <c r="R36" s="284"/>
    </row>
    <row r="37" spans="2:18" ht="21.95" customHeight="1" x14ac:dyDescent="0.15">
      <c r="B37" s="646"/>
      <c r="C37" s="638"/>
      <c r="D37" s="648"/>
      <c r="E37" s="648"/>
      <c r="F37" s="287"/>
      <c r="G37" s="287"/>
      <c r="H37" s="287"/>
      <c r="I37" s="287"/>
      <c r="J37" s="287"/>
      <c r="K37" s="288"/>
      <c r="L37" s="284"/>
      <c r="M37" s="284"/>
      <c r="N37" s="284"/>
      <c r="O37" s="284"/>
      <c r="P37" s="284"/>
      <c r="Q37" s="285"/>
      <c r="R37" s="284"/>
    </row>
    <row r="38" spans="2:18" ht="21.95" customHeight="1" x14ac:dyDescent="0.15">
      <c r="B38" s="646"/>
      <c r="C38" s="639"/>
      <c r="D38" s="649" t="s">
        <v>7</v>
      </c>
      <c r="E38" s="649"/>
      <c r="F38" s="289">
        <f>SUM(F32:F37)</f>
        <v>0</v>
      </c>
      <c r="G38" s="289">
        <f t="shared" ref="G38:K38" si="8">SUM(G32:G37)</f>
        <v>0</v>
      </c>
      <c r="H38" s="289">
        <f t="shared" si="8"/>
        <v>0</v>
      </c>
      <c r="I38" s="289">
        <f t="shared" si="8"/>
        <v>0</v>
      </c>
      <c r="J38" s="289">
        <f t="shared" si="8"/>
        <v>0</v>
      </c>
      <c r="K38" s="290">
        <f t="shared" si="8"/>
        <v>0</v>
      </c>
      <c r="L38" s="291"/>
      <c r="M38" s="291"/>
      <c r="N38" s="291"/>
      <c r="O38" s="291"/>
      <c r="P38" s="291"/>
      <c r="Q38" s="292"/>
      <c r="R38" s="291"/>
    </row>
    <row r="39" spans="2:18" ht="21.95" customHeight="1" thickBot="1" x14ac:dyDescent="0.2">
      <c r="B39" s="647"/>
      <c r="C39" s="609" t="s">
        <v>18</v>
      </c>
      <c r="D39" s="610"/>
      <c r="E39" s="611"/>
      <c r="F39" s="293">
        <f>F30+F31+F38</f>
        <v>0</v>
      </c>
      <c r="G39" s="293">
        <f t="shared" ref="G39:K39" si="9">G30+G31+G38</f>
        <v>0</v>
      </c>
      <c r="H39" s="293">
        <f t="shared" si="9"/>
        <v>0</v>
      </c>
      <c r="I39" s="293">
        <f t="shared" si="9"/>
        <v>0</v>
      </c>
      <c r="J39" s="293">
        <f t="shared" si="9"/>
        <v>0</v>
      </c>
      <c r="K39" s="293">
        <f t="shared" si="9"/>
        <v>0</v>
      </c>
      <c r="L39" s="291"/>
      <c r="M39" s="291"/>
      <c r="N39" s="291"/>
      <c r="O39" s="291"/>
      <c r="P39" s="291"/>
      <c r="Q39" s="292"/>
      <c r="R39" s="291"/>
    </row>
  </sheetData>
  <mergeCells count="77">
    <mergeCell ref="O27:P27"/>
    <mergeCell ref="O28:Q28"/>
    <mergeCell ref="N29:Q29"/>
    <mergeCell ref="R3:R4"/>
    <mergeCell ref="O23:P23"/>
    <mergeCell ref="O24:P24"/>
    <mergeCell ref="O25:P25"/>
    <mergeCell ref="O26:P26"/>
    <mergeCell ref="N14:N28"/>
    <mergeCell ref="O14:P14"/>
    <mergeCell ref="O15:P15"/>
    <mergeCell ref="O16:P16"/>
    <mergeCell ref="O17:P17"/>
    <mergeCell ref="O18:P18"/>
    <mergeCell ref="O19:P19"/>
    <mergeCell ref="O20:P20"/>
    <mergeCell ref="O21:P21"/>
    <mergeCell ref="O22:P22"/>
    <mergeCell ref="N5:N13"/>
    <mergeCell ref="O5:P5"/>
    <mergeCell ref="O6:P6"/>
    <mergeCell ref="O7:P7"/>
    <mergeCell ref="O8:P8"/>
    <mergeCell ref="O9:P9"/>
    <mergeCell ref="O10:P10"/>
    <mergeCell ref="O11:P11"/>
    <mergeCell ref="O12:P12"/>
    <mergeCell ref="O13:Q13"/>
    <mergeCell ref="S3:X3"/>
    <mergeCell ref="N3:N4"/>
    <mergeCell ref="O3:P4"/>
    <mergeCell ref="Q3:Q4"/>
    <mergeCell ref="S2:X2"/>
    <mergeCell ref="C18:D18"/>
    <mergeCell ref="C19:D19"/>
    <mergeCell ref="C20:D20"/>
    <mergeCell ref="C13:E13"/>
    <mergeCell ref="C16:D16"/>
    <mergeCell ref="C17:D17"/>
    <mergeCell ref="C15:D15"/>
    <mergeCell ref="C14:D14"/>
    <mergeCell ref="C24:D24"/>
    <mergeCell ref="C25:D25"/>
    <mergeCell ref="C27:D27"/>
    <mergeCell ref="D32:E32"/>
    <mergeCell ref="C28:E28"/>
    <mergeCell ref="C32:C38"/>
    <mergeCell ref="B29:E29"/>
    <mergeCell ref="B14:B28"/>
    <mergeCell ref="C30:E30"/>
    <mergeCell ref="C22:D22"/>
    <mergeCell ref="C23:D23"/>
    <mergeCell ref="B30:B39"/>
    <mergeCell ref="C21:D21"/>
    <mergeCell ref="D37:E37"/>
    <mergeCell ref="D38:E38"/>
    <mergeCell ref="D33:E33"/>
    <mergeCell ref="E3:E4"/>
    <mergeCell ref="B2:K2"/>
    <mergeCell ref="C3:D4"/>
    <mergeCell ref="C5:D5"/>
    <mergeCell ref="B3:B4"/>
    <mergeCell ref="F3:K3"/>
    <mergeCell ref="B5:B13"/>
    <mergeCell ref="C12:D12"/>
    <mergeCell ref="C6:D6"/>
    <mergeCell ref="C7:D7"/>
    <mergeCell ref="C8:D8"/>
    <mergeCell ref="C10:D10"/>
    <mergeCell ref="C11:D11"/>
    <mergeCell ref="C9:D9"/>
    <mergeCell ref="D34:E34"/>
    <mergeCell ref="C39:E39"/>
    <mergeCell ref="D35:E35"/>
    <mergeCell ref="D36:E36"/>
    <mergeCell ref="C26:D26"/>
    <mergeCell ref="C31:E31"/>
  </mergeCells>
  <phoneticPr fontId="2"/>
  <pageMargins left="0.47" right="0.37" top="0.38" bottom="0.4" header="0.42" footer="0.38"/>
  <pageSetup paperSize="8" orientation="landscape" r:id="rId1"/>
  <headerFooter alignWithMargins="0"/>
  <colBreaks count="1" manualBreakCount="1">
    <brk id="1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40815-8C6D-4461-BE71-83AD16B74FEE}">
  <sheetPr>
    <tabColor indexed="51"/>
    <pageSetUpPr fitToPage="1"/>
  </sheetPr>
  <dimension ref="A1:W125"/>
  <sheetViews>
    <sheetView showZeros="0" view="pageBreakPreview" zoomScale="75" zoomScaleNormal="75" zoomScaleSheetLayoutView="75" workbookViewId="0">
      <pane xSplit="1" ySplit="3" topLeftCell="B22" activePane="bottomRight" state="frozen"/>
      <selection activeCell="M10" sqref="M10:M36"/>
      <selection pane="topRight" activeCell="M10" sqref="M10:M36"/>
      <selection pane="bottomLeft" activeCell="M10" sqref="M10:M36"/>
      <selection pane="bottomRight" activeCell="M10" sqref="M10:M36"/>
    </sheetView>
  </sheetViews>
  <sheetFormatPr defaultRowHeight="13.5" x14ac:dyDescent="0.15"/>
  <cols>
    <col min="1" max="1" width="3.875" customWidth="1"/>
    <col min="2" max="2" width="14.875" customWidth="1"/>
    <col min="3" max="3" width="12.375" customWidth="1"/>
    <col min="4" max="4" width="14.75" customWidth="1"/>
    <col min="5" max="5" width="6.375" customWidth="1"/>
    <col min="6" max="6" width="12.375" customWidth="1"/>
    <col min="7" max="7" width="5.875" customWidth="1"/>
    <col min="8" max="13" width="10.625" customWidth="1"/>
    <col min="14" max="29" width="12.625" customWidth="1"/>
  </cols>
  <sheetData>
    <row r="1" spans="1:23" ht="48.75" customHeight="1" x14ac:dyDescent="0.15">
      <c r="A1" s="7"/>
    </row>
    <row r="2" spans="1:23" ht="33.75" customHeight="1" x14ac:dyDescent="0.2">
      <c r="L2" s="667" t="s">
        <v>123</v>
      </c>
      <c r="M2" s="667"/>
    </row>
    <row r="3" spans="1:23" ht="39.75" customHeight="1" thickBot="1" x14ac:dyDescent="0.2">
      <c r="A3" s="6"/>
      <c r="B3" s="27" t="s">
        <v>87</v>
      </c>
      <c r="C3" s="28" t="s">
        <v>164</v>
      </c>
      <c r="D3" s="28" t="s">
        <v>88</v>
      </c>
      <c r="E3" s="112" t="s">
        <v>138</v>
      </c>
      <c r="F3" s="29" t="s">
        <v>95</v>
      </c>
      <c r="G3" s="25"/>
      <c r="H3" s="23" t="s">
        <v>0</v>
      </c>
      <c r="I3" s="24" t="s">
        <v>209</v>
      </c>
      <c r="J3" s="24" t="s">
        <v>209</v>
      </c>
      <c r="K3" s="24" t="s">
        <v>209</v>
      </c>
      <c r="L3" s="24" t="s">
        <v>209</v>
      </c>
      <c r="M3" s="24" t="s">
        <v>209</v>
      </c>
      <c r="N3" s="24" t="s">
        <v>209</v>
      </c>
      <c r="O3" s="24" t="s">
        <v>209</v>
      </c>
      <c r="P3" s="24" t="s">
        <v>209</v>
      </c>
      <c r="Q3" s="24" t="s">
        <v>209</v>
      </c>
      <c r="R3" s="24" t="s">
        <v>209</v>
      </c>
      <c r="S3" s="24" t="s">
        <v>209</v>
      </c>
      <c r="T3" s="24" t="s">
        <v>209</v>
      </c>
      <c r="U3" s="24" t="s">
        <v>209</v>
      </c>
      <c r="V3" s="24" t="s">
        <v>209</v>
      </c>
      <c r="W3" s="24" t="s">
        <v>209</v>
      </c>
    </row>
    <row r="4" spans="1:23" ht="27" customHeight="1" x14ac:dyDescent="0.15">
      <c r="A4" s="699" t="s">
        <v>89</v>
      </c>
      <c r="B4" s="681"/>
      <c r="C4" s="669"/>
      <c r="D4" s="674"/>
      <c r="E4" s="669"/>
      <c r="F4" s="668"/>
      <c r="G4" s="113" t="s">
        <v>90</v>
      </c>
      <c r="H4" s="182"/>
      <c r="I4" s="183"/>
      <c r="J4" s="183"/>
      <c r="K4" s="183"/>
      <c r="L4" s="183"/>
      <c r="M4" s="183"/>
      <c r="N4" s="183"/>
      <c r="O4" s="183"/>
      <c r="P4" s="183"/>
      <c r="Q4" s="183"/>
      <c r="R4" s="183"/>
      <c r="S4" s="183"/>
      <c r="T4" s="183"/>
      <c r="U4" s="183"/>
      <c r="V4" s="183"/>
      <c r="W4" s="183"/>
    </row>
    <row r="5" spans="1:23" ht="27" customHeight="1" x14ac:dyDescent="0.15">
      <c r="A5" s="700"/>
      <c r="B5" s="682"/>
      <c r="C5" s="670"/>
      <c r="D5" s="672"/>
      <c r="E5" s="670"/>
      <c r="F5" s="665"/>
      <c r="G5" s="114" t="s">
        <v>91</v>
      </c>
      <c r="H5" s="202"/>
      <c r="I5" s="203"/>
      <c r="J5" s="203"/>
      <c r="K5" s="203"/>
      <c r="L5" s="203"/>
      <c r="M5" s="203"/>
      <c r="N5" s="203"/>
      <c r="O5" s="203"/>
      <c r="P5" s="203"/>
      <c r="Q5" s="203"/>
      <c r="R5" s="203"/>
      <c r="S5" s="203"/>
      <c r="T5" s="203"/>
      <c r="U5" s="203"/>
      <c r="V5" s="203"/>
      <c r="W5" s="203"/>
    </row>
    <row r="6" spans="1:23" ht="27" customHeight="1" x14ac:dyDescent="0.15">
      <c r="A6" s="700"/>
      <c r="B6" s="683"/>
      <c r="C6" s="662"/>
      <c r="D6" s="684"/>
      <c r="E6" s="662"/>
      <c r="F6" s="664"/>
      <c r="G6" s="115" t="s">
        <v>90</v>
      </c>
      <c r="H6" s="186"/>
      <c r="I6" s="187"/>
      <c r="J6" s="187"/>
      <c r="K6" s="187"/>
      <c r="L6" s="187"/>
      <c r="M6" s="398"/>
      <c r="N6" s="398"/>
      <c r="O6" s="398"/>
      <c r="P6" s="398"/>
      <c r="Q6" s="398"/>
      <c r="R6" s="398"/>
      <c r="S6" s="398"/>
      <c r="T6" s="398"/>
      <c r="U6" s="398"/>
      <c r="V6" s="398"/>
      <c r="W6" s="398"/>
    </row>
    <row r="7" spans="1:23" ht="27" customHeight="1" x14ac:dyDescent="0.15">
      <c r="A7" s="700"/>
      <c r="B7" s="682"/>
      <c r="C7" s="670"/>
      <c r="D7" s="685"/>
      <c r="E7" s="670"/>
      <c r="F7" s="665"/>
      <c r="G7" s="114" t="s">
        <v>91</v>
      </c>
      <c r="H7" s="202"/>
      <c r="I7" s="203"/>
      <c r="J7" s="203"/>
      <c r="K7" s="203"/>
      <c r="L7" s="203"/>
      <c r="M7" s="203"/>
      <c r="N7" s="203"/>
      <c r="O7" s="203"/>
      <c r="P7" s="203"/>
      <c r="Q7" s="203"/>
      <c r="R7" s="203"/>
      <c r="S7" s="203"/>
      <c r="T7" s="203"/>
      <c r="U7" s="203"/>
      <c r="V7" s="203"/>
      <c r="W7" s="203"/>
    </row>
    <row r="8" spans="1:23" ht="27" customHeight="1" x14ac:dyDescent="0.15">
      <c r="A8" s="700"/>
      <c r="B8" s="686"/>
      <c r="C8" s="689"/>
      <c r="D8" s="691"/>
      <c r="E8" s="662"/>
      <c r="F8" s="664"/>
      <c r="G8" s="115" t="s">
        <v>90</v>
      </c>
      <c r="H8" s="186"/>
      <c r="I8" s="187"/>
      <c r="J8" s="187"/>
      <c r="K8" s="187"/>
      <c r="L8" s="187"/>
      <c r="M8" s="399"/>
      <c r="N8" s="399"/>
      <c r="O8" s="399"/>
      <c r="P8" s="399"/>
      <c r="Q8" s="399"/>
      <c r="R8" s="399"/>
      <c r="S8" s="399"/>
      <c r="T8" s="399"/>
      <c r="U8" s="399"/>
      <c r="V8" s="399"/>
      <c r="W8" s="399"/>
    </row>
    <row r="9" spans="1:23" ht="27" customHeight="1" x14ac:dyDescent="0.15">
      <c r="A9" s="700"/>
      <c r="B9" s="687"/>
      <c r="C9" s="690"/>
      <c r="D9" s="692"/>
      <c r="E9" s="670"/>
      <c r="F9" s="665"/>
      <c r="G9" s="114" t="s">
        <v>91</v>
      </c>
      <c r="H9" s="202"/>
      <c r="I9" s="203"/>
      <c r="J9" s="203"/>
      <c r="K9" s="203"/>
      <c r="L9" s="203"/>
      <c r="M9" s="203"/>
      <c r="N9" s="203"/>
      <c r="O9" s="203"/>
      <c r="P9" s="203"/>
      <c r="Q9" s="203"/>
      <c r="R9" s="203"/>
      <c r="S9" s="203"/>
      <c r="T9" s="203"/>
      <c r="U9" s="203"/>
      <c r="V9" s="203"/>
      <c r="W9" s="203"/>
    </row>
    <row r="10" spans="1:23" ht="27" customHeight="1" x14ac:dyDescent="0.15">
      <c r="A10" s="700"/>
      <c r="B10" s="683"/>
      <c r="C10" s="662"/>
      <c r="D10" s="671"/>
      <c r="E10" s="662"/>
      <c r="F10" s="664"/>
      <c r="G10" s="115" t="s">
        <v>90</v>
      </c>
      <c r="H10" s="186"/>
      <c r="I10" s="187"/>
      <c r="J10" s="187"/>
      <c r="K10" s="187"/>
      <c r="L10" s="187"/>
      <c r="M10" s="187"/>
      <c r="N10" s="187"/>
      <c r="O10" s="187"/>
      <c r="P10" s="187"/>
      <c r="Q10" s="187"/>
      <c r="R10" s="187"/>
      <c r="S10" s="187"/>
      <c r="T10" s="187"/>
      <c r="U10" s="187"/>
      <c r="V10" s="187"/>
      <c r="W10" s="187"/>
    </row>
    <row r="11" spans="1:23" ht="27" customHeight="1" x14ac:dyDescent="0.15">
      <c r="A11" s="700"/>
      <c r="B11" s="682"/>
      <c r="C11" s="670"/>
      <c r="D11" s="672"/>
      <c r="E11" s="670"/>
      <c r="F11" s="665"/>
      <c r="G11" s="114" t="s">
        <v>91</v>
      </c>
      <c r="H11" s="202"/>
      <c r="I11" s="203"/>
      <c r="J11" s="203"/>
      <c r="K11" s="203"/>
      <c r="L11" s="203"/>
      <c r="M11" s="203"/>
      <c r="N11" s="203"/>
      <c r="O11" s="203"/>
      <c r="P11" s="203"/>
      <c r="Q11" s="203"/>
      <c r="R11" s="203"/>
      <c r="S11" s="203"/>
      <c r="T11" s="203"/>
      <c r="U11" s="203"/>
      <c r="V11" s="203"/>
      <c r="W11" s="203"/>
    </row>
    <row r="12" spans="1:23" ht="27" customHeight="1" x14ac:dyDescent="0.15">
      <c r="A12" s="700"/>
      <c r="B12" s="683"/>
      <c r="C12" s="662"/>
      <c r="D12" s="671"/>
      <c r="E12" s="662"/>
      <c r="F12" s="664"/>
      <c r="G12" s="115" t="s">
        <v>90</v>
      </c>
      <c r="H12" s="186"/>
      <c r="I12" s="187"/>
      <c r="J12" s="187"/>
      <c r="K12" s="187"/>
      <c r="L12" s="187"/>
      <c r="M12" s="187"/>
      <c r="N12" s="187"/>
      <c r="O12" s="187"/>
      <c r="P12" s="187"/>
      <c r="Q12" s="187"/>
      <c r="R12" s="187"/>
      <c r="S12" s="187"/>
      <c r="T12" s="187"/>
      <c r="U12" s="187"/>
      <c r="V12" s="187"/>
      <c r="W12" s="187"/>
    </row>
    <row r="13" spans="1:23" ht="27" customHeight="1" x14ac:dyDescent="0.15">
      <c r="A13" s="700"/>
      <c r="B13" s="682"/>
      <c r="C13" s="670"/>
      <c r="D13" s="672"/>
      <c r="E13" s="670"/>
      <c r="F13" s="665"/>
      <c r="G13" s="114" t="s">
        <v>91</v>
      </c>
      <c r="H13" s="202"/>
      <c r="I13" s="203"/>
      <c r="J13" s="203"/>
      <c r="K13" s="203"/>
      <c r="L13" s="203"/>
      <c r="M13" s="203"/>
      <c r="N13" s="203"/>
      <c r="O13" s="203"/>
      <c r="P13" s="203"/>
      <c r="Q13" s="203"/>
      <c r="R13" s="203"/>
      <c r="S13" s="203"/>
      <c r="T13" s="203"/>
      <c r="U13" s="203"/>
      <c r="V13" s="203"/>
      <c r="W13" s="203"/>
    </row>
    <row r="14" spans="1:23" ht="27" customHeight="1" x14ac:dyDescent="0.15">
      <c r="A14" s="700"/>
      <c r="B14" s="683"/>
      <c r="C14" s="662"/>
      <c r="D14" s="671"/>
      <c r="E14" s="662"/>
      <c r="F14" s="664"/>
      <c r="G14" s="115" t="s">
        <v>90</v>
      </c>
      <c r="H14" s="186"/>
      <c r="I14" s="187"/>
      <c r="J14" s="187"/>
      <c r="K14" s="187"/>
      <c r="L14" s="187"/>
      <c r="M14" s="187"/>
      <c r="N14" s="187"/>
      <c r="O14" s="187"/>
      <c r="P14" s="187"/>
      <c r="Q14" s="187"/>
      <c r="R14" s="187"/>
      <c r="S14" s="187"/>
      <c r="T14" s="187"/>
      <c r="U14" s="187"/>
      <c r="V14" s="187"/>
      <c r="W14" s="187"/>
    </row>
    <row r="15" spans="1:23" ht="27" customHeight="1" x14ac:dyDescent="0.15">
      <c r="A15" s="700"/>
      <c r="B15" s="682"/>
      <c r="C15" s="670"/>
      <c r="D15" s="672"/>
      <c r="E15" s="670"/>
      <c r="F15" s="665"/>
      <c r="G15" s="114" t="s">
        <v>91</v>
      </c>
      <c r="H15" s="202"/>
      <c r="I15" s="203"/>
      <c r="J15" s="203"/>
      <c r="K15" s="203"/>
      <c r="L15" s="203"/>
      <c r="M15" s="203"/>
      <c r="N15" s="203"/>
      <c r="O15" s="203"/>
      <c r="P15" s="203"/>
      <c r="Q15" s="203"/>
      <c r="R15" s="203"/>
      <c r="S15" s="203"/>
      <c r="T15" s="203"/>
      <c r="U15" s="203"/>
      <c r="V15" s="203"/>
      <c r="W15" s="203"/>
    </row>
    <row r="16" spans="1:23" ht="27" customHeight="1" x14ac:dyDescent="0.15">
      <c r="A16" s="700"/>
      <c r="B16" s="683"/>
      <c r="C16" s="662"/>
      <c r="D16" s="671"/>
      <c r="E16" s="662"/>
      <c r="F16" s="664"/>
      <c r="G16" s="115" t="s">
        <v>90</v>
      </c>
      <c r="H16" s="186"/>
      <c r="I16" s="187"/>
      <c r="J16" s="187"/>
      <c r="K16" s="187"/>
      <c r="L16" s="187"/>
      <c r="M16" s="187"/>
      <c r="N16" s="187"/>
      <c r="O16" s="187"/>
      <c r="P16" s="187"/>
      <c r="Q16" s="187"/>
      <c r="R16" s="187"/>
      <c r="S16" s="187"/>
      <c r="T16" s="187"/>
      <c r="U16" s="187"/>
      <c r="V16" s="187"/>
      <c r="W16" s="187"/>
    </row>
    <row r="17" spans="1:23" ht="27" customHeight="1" thickBot="1" x14ac:dyDescent="0.2">
      <c r="A17" s="700"/>
      <c r="B17" s="688"/>
      <c r="C17" s="663"/>
      <c r="D17" s="673"/>
      <c r="E17" s="663"/>
      <c r="F17" s="666"/>
      <c r="G17" s="116" t="s">
        <v>91</v>
      </c>
      <c r="H17" s="204"/>
      <c r="I17" s="205"/>
      <c r="J17" s="205"/>
      <c r="K17" s="205"/>
      <c r="L17" s="205"/>
      <c r="M17" s="205"/>
      <c r="N17" s="205"/>
      <c r="O17" s="205"/>
      <c r="P17" s="205"/>
      <c r="Q17" s="205"/>
      <c r="R17" s="205"/>
      <c r="S17" s="205"/>
      <c r="T17" s="205"/>
      <c r="U17" s="205"/>
      <c r="V17" s="205"/>
      <c r="W17" s="205"/>
    </row>
    <row r="18" spans="1:23" ht="27" customHeight="1" thickTop="1" x14ac:dyDescent="0.15">
      <c r="A18" s="700"/>
      <c r="B18" s="711" t="s">
        <v>92</v>
      </c>
      <c r="C18" s="712"/>
      <c r="D18" s="817"/>
      <c r="E18" s="818"/>
      <c r="F18" s="819"/>
      <c r="G18" s="117" t="s">
        <v>90</v>
      </c>
      <c r="H18" s="199">
        <f t="shared" ref="H18:W19" si="0">H4+H6+H8+H10+H12+H14+H16</f>
        <v>0</v>
      </c>
      <c r="I18" s="200">
        <f t="shared" si="0"/>
        <v>0</v>
      </c>
      <c r="J18" s="200">
        <f t="shared" si="0"/>
        <v>0</v>
      </c>
      <c r="K18" s="200">
        <f t="shared" si="0"/>
        <v>0</v>
      </c>
      <c r="L18" s="200">
        <f t="shared" si="0"/>
        <v>0</v>
      </c>
      <c r="M18" s="200">
        <f t="shared" si="0"/>
        <v>0</v>
      </c>
      <c r="N18" s="200">
        <f t="shared" si="0"/>
        <v>0</v>
      </c>
      <c r="O18" s="200">
        <f t="shared" si="0"/>
        <v>0</v>
      </c>
      <c r="P18" s="200">
        <f t="shared" si="0"/>
        <v>0</v>
      </c>
      <c r="Q18" s="200">
        <f t="shared" si="0"/>
        <v>0</v>
      </c>
      <c r="R18" s="200">
        <f t="shared" si="0"/>
        <v>0</v>
      </c>
      <c r="S18" s="200">
        <f t="shared" si="0"/>
        <v>0</v>
      </c>
      <c r="T18" s="200">
        <f t="shared" si="0"/>
        <v>0</v>
      </c>
      <c r="U18" s="200">
        <f t="shared" si="0"/>
        <v>0</v>
      </c>
      <c r="V18" s="200">
        <f t="shared" si="0"/>
        <v>0</v>
      </c>
      <c r="W18" s="200">
        <f t="shared" si="0"/>
        <v>0</v>
      </c>
    </row>
    <row r="19" spans="1:23" ht="27" customHeight="1" thickBot="1" x14ac:dyDescent="0.2">
      <c r="A19" s="701"/>
      <c r="B19" s="713"/>
      <c r="C19" s="714"/>
      <c r="D19" s="820"/>
      <c r="E19" s="821"/>
      <c r="F19" s="822"/>
      <c r="G19" s="118" t="s">
        <v>91</v>
      </c>
      <c r="H19" s="201">
        <f t="shared" si="0"/>
        <v>0</v>
      </c>
      <c r="I19" s="201">
        <f t="shared" si="0"/>
        <v>0</v>
      </c>
      <c r="J19" s="201">
        <f t="shared" si="0"/>
        <v>0</v>
      </c>
      <c r="K19" s="201">
        <f t="shared" si="0"/>
        <v>0</v>
      </c>
      <c r="L19" s="201">
        <f t="shared" si="0"/>
        <v>0</v>
      </c>
      <c r="M19" s="201">
        <f t="shared" si="0"/>
        <v>0</v>
      </c>
      <c r="N19" s="201">
        <f t="shared" si="0"/>
        <v>0</v>
      </c>
      <c r="O19" s="201">
        <f t="shared" si="0"/>
        <v>0</v>
      </c>
      <c r="P19" s="201">
        <f t="shared" si="0"/>
        <v>0</v>
      </c>
      <c r="Q19" s="201">
        <f t="shared" si="0"/>
        <v>0</v>
      </c>
      <c r="R19" s="201">
        <f t="shared" si="0"/>
        <v>0</v>
      </c>
      <c r="S19" s="201">
        <f t="shared" si="0"/>
        <v>0</v>
      </c>
      <c r="T19" s="201">
        <f t="shared" si="0"/>
        <v>0</v>
      </c>
      <c r="U19" s="201">
        <f t="shared" si="0"/>
        <v>0</v>
      </c>
      <c r="V19" s="201">
        <f t="shared" si="0"/>
        <v>0</v>
      </c>
      <c r="W19" s="201">
        <f t="shared" si="0"/>
        <v>0</v>
      </c>
    </row>
    <row r="20" spans="1:23" ht="27" customHeight="1" x14ac:dyDescent="0.15">
      <c r="A20" s="702" t="s">
        <v>96</v>
      </c>
      <c r="B20" s="823"/>
      <c r="C20" s="669"/>
      <c r="D20" s="674"/>
      <c r="E20" s="669"/>
      <c r="F20" s="668"/>
      <c r="G20" s="119" t="s">
        <v>90</v>
      </c>
      <c r="H20" s="188"/>
      <c r="I20" s="189"/>
      <c r="J20" s="189"/>
      <c r="K20" s="189"/>
      <c r="L20" s="189"/>
      <c r="M20" s="189"/>
      <c r="N20" s="189"/>
      <c r="O20" s="189"/>
      <c r="P20" s="189"/>
      <c r="Q20" s="189"/>
      <c r="R20" s="189"/>
      <c r="S20" s="189"/>
      <c r="T20" s="189"/>
      <c r="U20" s="189"/>
      <c r="V20" s="189"/>
      <c r="W20" s="189"/>
    </row>
    <row r="21" spans="1:23" ht="27" customHeight="1" x14ac:dyDescent="0.15">
      <c r="A21" s="703"/>
      <c r="B21" s="824"/>
      <c r="C21" s="670"/>
      <c r="D21" s="672"/>
      <c r="E21" s="670"/>
      <c r="F21" s="665"/>
      <c r="G21" s="120" t="s">
        <v>91</v>
      </c>
      <c r="H21" s="184"/>
      <c r="I21" s="185"/>
      <c r="J21" s="185"/>
      <c r="K21" s="185"/>
      <c r="L21" s="185"/>
      <c r="M21" s="185"/>
      <c r="N21" s="185"/>
      <c r="O21" s="185"/>
      <c r="P21" s="185"/>
      <c r="Q21" s="185"/>
      <c r="R21" s="185"/>
      <c r="S21" s="185"/>
      <c r="T21" s="185"/>
      <c r="U21" s="185"/>
      <c r="V21" s="185"/>
      <c r="W21" s="185"/>
    </row>
    <row r="22" spans="1:23" ht="27" customHeight="1" x14ac:dyDescent="0.15">
      <c r="A22" s="703"/>
      <c r="B22" s="825"/>
      <c r="C22" s="662"/>
      <c r="D22" s="671"/>
      <c r="E22" s="662"/>
      <c r="F22" s="664"/>
      <c r="G22" s="121" t="s">
        <v>90</v>
      </c>
      <c r="H22" s="180"/>
      <c r="I22" s="181"/>
      <c r="J22" s="181"/>
      <c r="K22" s="181"/>
      <c r="L22" s="181"/>
      <c r="M22" s="181"/>
      <c r="N22" s="181"/>
      <c r="O22" s="181"/>
      <c r="P22" s="181"/>
      <c r="Q22" s="181"/>
      <c r="R22" s="181"/>
      <c r="S22" s="181"/>
      <c r="T22" s="181"/>
      <c r="U22" s="181"/>
      <c r="V22" s="181"/>
      <c r="W22" s="181"/>
    </row>
    <row r="23" spans="1:23" ht="27" customHeight="1" x14ac:dyDescent="0.15">
      <c r="A23" s="703"/>
      <c r="B23" s="824"/>
      <c r="C23" s="670"/>
      <c r="D23" s="672"/>
      <c r="E23" s="670"/>
      <c r="F23" s="665"/>
      <c r="G23" s="120" t="s">
        <v>91</v>
      </c>
      <c r="H23" s="184"/>
      <c r="I23" s="185"/>
      <c r="J23" s="185"/>
      <c r="K23" s="185"/>
      <c r="L23" s="185"/>
      <c r="M23" s="185"/>
      <c r="N23" s="185"/>
      <c r="O23" s="185"/>
      <c r="P23" s="185"/>
      <c r="Q23" s="185"/>
      <c r="R23" s="185"/>
      <c r="S23" s="185"/>
      <c r="T23" s="185"/>
      <c r="U23" s="185"/>
      <c r="V23" s="185"/>
      <c r="W23" s="185"/>
    </row>
    <row r="24" spans="1:23" ht="27" customHeight="1" x14ac:dyDescent="0.15">
      <c r="A24" s="703"/>
      <c r="B24" s="825"/>
      <c r="C24" s="662"/>
      <c r="D24" s="671"/>
      <c r="E24" s="662"/>
      <c r="F24" s="664"/>
      <c r="G24" s="119" t="s">
        <v>90</v>
      </c>
      <c r="H24" s="188"/>
      <c r="I24" s="189"/>
      <c r="J24" s="189"/>
      <c r="K24" s="189"/>
      <c r="L24" s="189"/>
      <c r="M24" s="189"/>
      <c r="N24" s="189"/>
      <c r="O24" s="189"/>
      <c r="P24" s="189"/>
      <c r="Q24" s="189"/>
      <c r="R24" s="189"/>
      <c r="S24" s="189"/>
      <c r="T24" s="189"/>
      <c r="U24" s="189"/>
      <c r="V24" s="189"/>
      <c r="W24" s="189"/>
    </row>
    <row r="25" spans="1:23" ht="27" customHeight="1" x14ac:dyDescent="0.15">
      <c r="A25" s="703"/>
      <c r="B25" s="824"/>
      <c r="C25" s="670"/>
      <c r="D25" s="672"/>
      <c r="E25" s="670"/>
      <c r="F25" s="665"/>
      <c r="G25" s="120" t="s">
        <v>91</v>
      </c>
      <c r="H25" s="184"/>
      <c r="I25" s="185"/>
      <c r="J25" s="185"/>
      <c r="K25" s="185"/>
      <c r="L25" s="185"/>
      <c r="M25" s="185"/>
      <c r="N25" s="185"/>
      <c r="O25" s="185"/>
      <c r="P25" s="185"/>
      <c r="Q25" s="185"/>
      <c r="R25" s="185"/>
      <c r="S25" s="185"/>
      <c r="T25" s="185"/>
      <c r="U25" s="185"/>
      <c r="V25" s="185"/>
      <c r="W25" s="185"/>
    </row>
    <row r="26" spans="1:23" ht="27" customHeight="1" x14ac:dyDescent="0.15">
      <c r="A26" s="703"/>
      <c r="B26" s="825"/>
      <c r="C26" s="662"/>
      <c r="D26" s="671"/>
      <c r="E26" s="662"/>
      <c r="F26" s="664"/>
      <c r="G26" s="121" t="s">
        <v>90</v>
      </c>
      <c r="H26" s="180"/>
      <c r="I26" s="181"/>
      <c r="J26" s="181"/>
      <c r="K26" s="181"/>
      <c r="L26" s="181"/>
      <c r="M26" s="181"/>
      <c r="N26" s="181"/>
      <c r="O26" s="181"/>
      <c r="P26" s="181"/>
      <c r="Q26" s="181"/>
      <c r="R26" s="181"/>
      <c r="S26" s="181"/>
      <c r="T26" s="181"/>
      <c r="U26" s="181"/>
      <c r="V26" s="181"/>
      <c r="W26" s="181"/>
    </row>
    <row r="27" spans="1:23" ht="27" customHeight="1" x14ac:dyDescent="0.15">
      <c r="A27" s="703"/>
      <c r="B27" s="824"/>
      <c r="C27" s="670"/>
      <c r="D27" s="672"/>
      <c r="E27" s="670"/>
      <c r="F27" s="665"/>
      <c r="G27" s="120" t="s">
        <v>91</v>
      </c>
      <c r="H27" s="184"/>
      <c r="I27" s="185"/>
      <c r="J27" s="185"/>
      <c r="K27" s="185"/>
      <c r="L27" s="185"/>
      <c r="M27" s="185"/>
      <c r="N27" s="185"/>
      <c r="O27" s="185"/>
      <c r="P27" s="185"/>
      <c r="Q27" s="185"/>
      <c r="R27" s="185"/>
      <c r="S27" s="185"/>
      <c r="T27" s="185"/>
      <c r="U27" s="185"/>
      <c r="V27" s="185"/>
      <c r="W27" s="185"/>
    </row>
    <row r="28" spans="1:23" ht="27" customHeight="1" x14ac:dyDescent="0.15">
      <c r="A28" s="703"/>
      <c r="B28" s="825"/>
      <c r="C28" s="662"/>
      <c r="D28" s="671"/>
      <c r="E28" s="662"/>
      <c r="F28" s="664"/>
      <c r="G28" s="121" t="s">
        <v>90</v>
      </c>
      <c r="H28" s="180"/>
      <c r="I28" s="181"/>
      <c r="J28" s="181"/>
      <c r="K28" s="181"/>
      <c r="L28" s="181"/>
      <c r="M28" s="181"/>
      <c r="N28" s="181"/>
      <c r="O28" s="181"/>
      <c r="P28" s="181"/>
      <c r="Q28" s="181"/>
      <c r="R28" s="181"/>
      <c r="S28" s="181"/>
      <c r="T28" s="181"/>
      <c r="U28" s="181"/>
      <c r="V28" s="181"/>
      <c r="W28" s="181"/>
    </row>
    <row r="29" spans="1:23" ht="27" customHeight="1" x14ac:dyDescent="0.15">
      <c r="A29" s="703"/>
      <c r="B29" s="824"/>
      <c r="C29" s="670"/>
      <c r="D29" s="672"/>
      <c r="E29" s="670"/>
      <c r="F29" s="665"/>
      <c r="G29" s="120" t="s">
        <v>91</v>
      </c>
      <c r="H29" s="184"/>
      <c r="I29" s="185"/>
      <c r="J29" s="185"/>
      <c r="K29" s="185"/>
      <c r="L29" s="185"/>
      <c r="M29" s="185"/>
      <c r="N29" s="185"/>
      <c r="O29" s="185"/>
      <c r="P29" s="185"/>
      <c r="Q29" s="185"/>
      <c r="R29" s="185"/>
      <c r="S29" s="185"/>
      <c r="T29" s="185"/>
      <c r="U29" s="185"/>
      <c r="V29" s="185"/>
      <c r="W29" s="185"/>
    </row>
    <row r="30" spans="1:23" ht="27" customHeight="1" x14ac:dyDescent="0.15">
      <c r="A30" s="703"/>
      <c r="B30" s="825"/>
      <c r="C30" s="662"/>
      <c r="D30" s="671"/>
      <c r="E30" s="662"/>
      <c r="F30" s="664"/>
      <c r="G30" s="121" t="s">
        <v>90</v>
      </c>
      <c r="H30" s="180"/>
      <c r="I30" s="181"/>
      <c r="J30" s="181"/>
      <c r="K30" s="181"/>
      <c r="L30" s="181"/>
      <c r="M30" s="181"/>
      <c r="N30" s="181"/>
      <c r="O30" s="181"/>
      <c r="P30" s="181"/>
      <c r="Q30" s="181"/>
      <c r="R30" s="181"/>
      <c r="S30" s="181"/>
      <c r="T30" s="181"/>
      <c r="U30" s="181"/>
      <c r="V30" s="181"/>
      <c r="W30" s="181"/>
    </row>
    <row r="31" spans="1:23" ht="27" customHeight="1" thickBot="1" x14ac:dyDescent="0.2">
      <c r="A31" s="703"/>
      <c r="B31" s="826"/>
      <c r="C31" s="663"/>
      <c r="D31" s="673"/>
      <c r="E31" s="663"/>
      <c r="F31" s="666"/>
      <c r="G31" s="120" t="s">
        <v>91</v>
      </c>
      <c r="H31" s="184"/>
      <c r="I31" s="185"/>
      <c r="J31" s="185"/>
      <c r="K31" s="185"/>
      <c r="L31" s="185"/>
      <c r="M31" s="185"/>
      <c r="N31" s="185"/>
      <c r="O31" s="185"/>
      <c r="P31" s="185"/>
      <c r="Q31" s="185"/>
      <c r="R31" s="185"/>
      <c r="S31" s="185"/>
      <c r="T31" s="185"/>
      <c r="U31" s="185"/>
      <c r="V31" s="185"/>
      <c r="W31" s="185"/>
    </row>
    <row r="32" spans="1:23" ht="27" customHeight="1" thickTop="1" x14ac:dyDescent="0.15">
      <c r="A32" s="703"/>
      <c r="B32" s="705" t="s">
        <v>93</v>
      </c>
      <c r="C32" s="706"/>
      <c r="D32" s="817"/>
      <c r="E32" s="818"/>
      <c r="F32" s="819"/>
      <c r="G32" s="122" t="s">
        <v>90</v>
      </c>
      <c r="H32" s="190">
        <f t="shared" ref="H32:W33" si="1">H20+H22+H24+H26+H28+H30</f>
        <v>0</v>
      </c>
      <c r="I32" s="191">
        <f t="shared" si="1"/>
        <v>0</v>
      </c>
      <c r="J32" s="191">
        <f t="shared" si="1"/>
        <v>0</v>
      </c>
      <c r="K32" s="191">
        <f t="shared" si="1"/>
        <v>0</v>
      </c>
      <c r="L32" s="191">
        <f t="shared" si="1"/>
        <v>0</v>
      </c>
      <c r="M32" s="191">
        <f t="shared" si="1"/>
        <v>0</v>
      </c>
      <c r="N32" s="191">
        <f t="shared" si="1"/>
        <v>0</v>
      </c>
      <c r="O32" s="191">
        <f t="shared" si="1"/>
        <v>0</v>
      </c>
      <c r="P32" s="191">
        <f t="shared" si="1"/>
        <v>0</v>
      </c>
      <c r="Q32" s="191">
        <f t="shared" si="1"/>
        <v>0</v>
      </c>
      <c r="R32" s="191">
        <f t="shared" si="1"/>
        <v>0</v>
      </c>
      <c r="S32" s="191">
        <f t="shared" si="1"/>
        <v>0</v>
      </c>
      <c r="T32" s="191">
        <f t="shared" si="1"/>
        <v>0</v>
      </c>
      <c r="U32" s="191">
        <f t="shared" si="1"/>
        <v>0</v>
      </c>
      <c r="V32" s="191">
        <f t="shared" si="1"/>
        <v>0</v>
      </c>
      <c r="W32" s="191">
        <f t="shared" si="1"/>
        <v>0</v>
      </c>
    </row>
    <row r="33" spans="1:23" ht="27" customHeight="1" x14ac:dyDescent="0.15">
      <c r="A33" s="703"/>
      <c r="B33" s="707"/>
      <c r="C33" s="708"/>
      <c r="D33" s="827"/>
      <c r="E33" s="828"/>
      <c r="F33" s="829"/>
      <c r="G33" s="123" t="s">
        <v>91</v>
      </c>
      <c r="H33" s="192">
        <f t="shared" si="1"/>
        <v>0</v>
      </c>
      <c r="I33" s="192">
        <f t="shared" si="1"/>
        <v>0</v>
      </c>
      <c r="J33" s="192">
        <f t="shared" si="1"/>
        <v>0</v>
      </c>
      <c r="K33" s="192">
        <f t="shared" si="1"/>
        <v>0</v>
      </c>
      <c r="L33" s="192">
        <f t="shared" si="1"/>
        <v>0</v>
      </c>
      <c r="M33" s="192">
        <f t="shared" si="1"/>
        <v>0</v>
      </c>
      <c r="N33" s="192">
        <f t="shared" si="1"/>
        <v>0</v>
      </c>
      <c r="O33" s="192">
        <f t="shared" si="1"/>
        <v>0</v>
      </c>
      <c r="P33" s="192">
        <f t="shared" si="1"/>
        <v>0</v>
      </c>
      <c r="Q33" s="192">
        <f t="shared" si="1"/>
        <v>0</v>
      </c>
      <c r="R33" s="192">
        <f t="shared" si="1"/>
        <v>0</v>
      </c>
      <c r="S33" s="192">
        <f t="shared" si="1"/>
        <v>0</v>
      </c>
      <c r="T33" s="192">
        <f t="shared" si="1"/>
        <v>0</v>
      </c>
      <c r="U33" s="192">
        <f t="shared" si="1"/>
        <v>0</v>
      </c>
      <c r="V33" s="192">
        <f t="shared" si="1"/>
        <v>0</v>
      </c>
      <c r="W33" s="192">
        <f t="shared" si="1"/>
        <v>0</v>
      </c>
    </row>
    <row r="34" spans="1:23" ht="27" customHeight="1" thickBot="1" x14ac:dyDescent="0.2">
      <c r="A34" s="704"/>
      <c r="B34" s="709"/>
      <c r="C34" s="710"/>
      <c r="D34" s="820"/>
      <c r="E34" s="821"/>
      <c r="F34" s="822"/>
      <c r="G34" s="124" t="s">
        <v>7</v>
      </c>
      <c r="H34" s="193">
        <f t="shared" ref="H34:W34" si="2">H32+H33</f>
        <v>0</v>
      </c>
      <c r="I34" s="194">
        <f t="shared" si="2"/>
        <v>0</v>
      </c>
      <c r="J34" s="194">
        <f t="shared" si="2"/>
        <v>0</v>
      </c>
      <c r="K34" s="194">
        <f t="shared" si="2"/>
        <v>0</v>
      </c>
      <c r="L34" s="194">
        <f t="shared" si="2"/>
        <v>0</v>
      </c>
      <c r="M34" s="194">
        <f t="shared" si="2"/>
        <v>0</v>
      </c>
      <c r="N34" s="194">
        <f t="shared" si="2"/>
        <v>0</v>
      </c>
      <c r="O34" s="194">
        <f t="shared" si="2"/>
        <v>0</v>
      </c>
      <c r="P34" s="194">
        <f t="shared" si="2"/>
        <v>0</v>
      </c>
      <c r="Q34" s="194">
        <f t="shared" si="2"/>
        <v>0</v>
      </c>
      <c r="R34" s="194">
        <f t="shared" si="2"/>
        <v>0</v>
      </c>
      <c r="S34" s="194">
        <f t="shared" si="2"/>
        <v>0</v>
      </c>
      <c r="T34" s="194">
        <f t="shared" si="2"/>
        <v>0</v>
      </c>
      <c r="U34" s="194">
        <f t="shared" si="2"/>
        <v>0</v>
      </c>
      <c r="V34" s="194">
        <f t="shared" si="2"/>
        <v>0</v>
      </c>
      <c r="W34" s="194">
        <f t="shared" si="2"/>
        <v>0</v>
      </c>
    </row>
    <row r="35" spans="1:23" ht="27" customHeight="1" x14ac:dyDescent="0.15">
      <c r="A35" s="693" t="s">
        <v>94</v>
      </c>
      <c r="B35" s="694"/>
      <c r="C35" s="695"/>
      <c r="D35" s="675"/>
      <c r="E35" s="676"/>
      <c r="F35" s="677"/>
      <c r="G35" s="125" t="s">
        <v>90</v>
      </c>
      <c r="H35" s="195">
        <f t="shared" ref="H35:W36" si="3">H18+H32</f>
        <v>0</v>
      </c>
      <c r="I35" s="196">
        <f t="shared" si="3"/>
        <v>0</v>
      </c>
      <c r="J35" s="196">
        <f t="shared" si="3"/>
        <v>0</v>
      </c>
      <c r="K35" s="196">
        <f t="shared" si="3"/>
        <v>0</v>
      </c>
      <c r="L35" s="196">
        <f t="shared" si="3"/>
        <v>0</v>
      </c>
      <c r="M35" s="196">
        <f t="shared" si="3"/>
        <v>0</v>
      </c>
      <c r="N35" s="196">
        <f t="shared" si="3"/>
        <v>0</v>
      </c>
      <c r="O35" s="196">
        <f t="shared" si="3"/>
        <v>0</v>
      </c>
      <c r="P35" s="196">
        <f t="shared" si="3"/>
        <v>0</v>
      </c>
      <c r="Q35" s="196">
        <f t="shared" si="3"/>
        <v>0</v>
      </c>
      <c r="R35" s="196">
        <f t="shared" si="3"/>
        <v>0</v>
      </c>
      <c r="S35" s="196">
        <f t="shared" si="3"/>
        <v>0</v>
      </c>
      <c r="T35" s="196">
        <f t="shared" si="3"/>
        <v>0</v>
      </c>
      <c r="U35" s="196">
        <f t="shared" si="3"/>
        <v>0</v>
      </c>
      <c r="V35" s="196">
        <f t="shared" si="3"/>
        <v>0</v>
      </c>
      <c r="W35" s="196">
        <f t="shared" si="3"/>
        <v>0</v>
      </c>
    </row>
    <row r="36" spans="1:23" ht="27" customHeight="1" x14ac:dyDescent="0.15">
      <c r="A36" s="696"/>
      <c r="B36" s="697"/>
      <c r="C36" s="698"/>
      <c r="D36" s="678"/>
      <c r="E36" s="679"/>
      <c r="F36" s="680"/>
      <c r="G36" s="126" t="s">
        <v>91</v>
      </c>
      <c r="H36" s="197">
        <f t="shared" si="3"/>
        <v>0</v>
      </c>
      <c r="I36" s="198">
        <f t="shared" si="3"/>
        <v>0</v>
      </c>
      <c r="J36" s="198">
        <f t="shared" si="3"/>
        <v>0</v>
      </c>
      <c r="K36" s="198">
        <f t="shared" si="3"/>
        <v>0</v>
      </c>
      <c r="L36" s="198">
        <f t="shared" si="3"/>
        <v>0</v>
      </c>
      <c r="M36" s="198">
        <f t="shared" si="3"/>
        <v>0</v>
      </c>
      <c r="N36" s="198">
        <f t="shared" si="3"/>
        <v>0</v>
      </c>
      <c r="O36" s="198">
        <f t="shared" si="3"/>
        <v>0</v>
      </c>
      <c r="P36" s="198">
        <f t="shared" si="3"/>
        <v>0</v>
      </c>
      <c r="Q36" s="198">
        <f t="shared" si="3"/>
        <v>0</v>
      </c>
      <c r="R36" s="198">
        <f t="shared" si="3"/>
        <v>0</v>
      </c>
      <c r="S36" s="198">
        <f t="shared" si="3"/>
        <v>0</v>
      </c>
      <c r="T36" s="198">
        <f t="shared" si="3"/>
        <v>0</v>
      </c>
      <c r="U36" s="198">
        <f t="shared" si="3"/>
        <v>0</v>
      </c>
      <c r="V36" s="198">
        <f t="shared" si="3"/>
        <v>0</v>
      </c>
      <c r="W36" s="198">
        <f t="shared" si="3"/>
        <v>0</v>
      </c>
    </row>
    <row r="37" spans="1:23" ht="14.25" x14ac:dyDescent="0.15">
      <c r="G37" s="26"/>
    </row>
    <row r="38" spans="1:23" ht="14.25" x14ac:dyDescent="0.15">
      <c r="G38" s="26"/>
    </row>
    <row r="39" spans="1:23" ht="14.25" x14ac:dyDescent="0.15">
      <c r="G39" s="26"/>
    </row>
    <row r="40" spans="1:23" ht="14.25" x14ac:dyDescent="0.15">
      <c r="G40" s="26"/>
    </row>
    <row r="41" spans="1:23" ht="14.25" x14ac:dyDescent="0.15">
      <c r="G41" s="26"/>
    </row>
    <row r="42" spans="1:23" ht="14.25" x14ac:dyDescent="0.15">
      <c r="G42" s="26"/>
    </row>
    <row r="43" spans="1:23" ht="14.25" x14ac:dyDescent="0.15">
      <c r="G43" s="26"/>
    </row>
    <row r="44" spans="1:23" ht="14.25" x14ac:dyDescent="0.15">
      <c r="G44" s="26"/>
    </row>
    <row r="45" spans="1:23" ht="14.25" x14ac:dyDescent="0.15">
      <c r="G45" s="26"/>
    </row>
    <row r="46" spans="1:23" ht="14.25" x14ac:dyDescent="0.15">
      <c r="G46" s="26"/>
    </row>
    <row r="47" spans="1:23" ht="14.25" x14ac:dyDescent="0.15">
      <c r="G47" s="26"/>
    </row>
    <row r="48" spans="1:23" ht="14.25" x14ac:dyDescent="0.15">
      <c r="G48" s="26"/>
    </row>
    <row r="49" spans="7:7" ht="14.25" x14ac:dyDescent="0.15">
      <c r="G49" s="26"/>
    </row>
    <row r="50" spans="7:7" ht="14.25" x14ac:dyDescent="0.15">
      <c r="G50" s="26"/>
    </row>
    <row r="51" spans="7:7" ht="14.25" x14ac:dyDescent="0.15">
      <c r="G51" s="26"/>
    </row>
    <row r="52" spans="7:7" ht="14.25" x14ac:dyDescent="0.15">
      <c r="G52" s="26"/>
    </row>
    <row r="53" spans="7:7" ht="14.25" x14ac:dyDescent="0.15">
      <c r="G53" s="26"/>
    </row>
    <row r="54" spans="7:7" ht="14.25" x14ac:dyDescent="0.15">
      <c r="G54" s="26"/>
    </row>
    <row r="55" spans="7:7" ht="14.25" x14ac:dyDescent="0.15">
      <c r="G55" s="26"/>
    </row>
    <row r="56" spans="7:7" ht="14.25" x14ac:dyDescent="0.15">
      <c r="G56" s="26"/>
    </row>
    <row r="57" spans="7:7" ht="14.25" x14ac:dyDescent="0.15">
      <c r="G57" s="26"/>
    </row>
    <row r="58" spans="7:7" ht="14.25" x14ac:dyDescent="0.15">
      <c r="G58" s="26"/>
    </row>
    <row r="59" spans="7:7" ht="14.25" x14ac:dyDescent="0.15">
      <c r="G59" s="26"/>
    </row>
    <row r="60" spans="7:7" ht="14.25" x14ac:dyDescent="0.15">
      <c r="G60" s="26"/>
    </row>
    <row r="61" spans="7:7" ht="14.25" x14ac:dyDescent="0.15">
      <c r="G61" s="26"/>
    </row>
    <row r="62" spans="7:7" ht="14.25" x14ac:dyDescent="0.15">
      <c r="G62" s="26"/>
    </row>
    <row r="63" spans="7:7" ht="14.25" x14ac:dyDescent="0.15">
      <c r="G63" s="26"/>
    </row>
    <row r="64" spans="7:7" ht="14.25" x14ac:dyDescent="0.15">
      <c r="G64" s="26"/>
    </row>
    <row r="65" spans="7:7" ht="14.25" x14ac:dyDescent="0.15">
      <c r="G65" s="26"/>
    </row>
    <row r="66" spans="7:7" ht="14.25" x14ac:dyDescent="0.15">
      <c r="G66" s="26"/>
    </row>
    <row r="67" spans="7:7" ht="14.25" x14ac:dyDescent="0.15">
      <c r="G67" s="26"/>
    </row>
    <row r="68" spans="7:7" ht="14.25" x14ac:dyDescent="0.15">
      <c r="G68" s="26"/>
    </row>
    <row r="69" spans="7:7" ht="14.25" x14ac:dyDescent="0.15">
      <c r="G69" s="26"/>
    </row>
    <row r="70" spans="7:7" ht="14.25" x14ac:dyDescent="0.15">
      <c r="G70" s="26"/>
    </row>
    <row r="71" spans="7:7" ht="14.25" x14ac:dyDescent="0.15">
      <c r="G71" s="26"/>
    </row>
    <row r="72" spans="7:7" ht="14.25" x14ac:dyDescent="0.15">
      <c r="G72" s="26"/>
    </row>
    <row r="73" spans="7:7" ht="14.25" x14ac:dyDescent="0.15">
      <c r="G73" s="26"/>
    </row>
    <row r="74" spans="7:7" ht="14.25" x14ac:dyDescent="0.15">
      <c r="G74" s="26"/>
    </row>
    <row r="75" spans="7:7" ht="14.25" x14ac:dyDescent="0.15">
      <c r="G75" s="26"/>
    </row>
    <row r="76" spans="7:7" ht="14.25" x14ac:dyDescent="0.15">
      <c r="G76" s="26"/>
    </row>
    <row r="77" spans="7:7" ht="14.25" x14ac:dyDescent="0.15">
      <c r="G77" s="26"/>
    </row>
    <row r="78" spans="7:7" ht="14.25" x14ac:dyDescent="0.15">
      <c r="G78" s="26"/>
    </row>
    <row r="79" spans="7:7" ht="14.25" x14ac:dyDescent="0.15">
      <c r="G79" s="26"/>
    </row>
    <row r="80" spans="7:7" ht="14.25" x14ac:dyDescent="0.15">
      <c r="G80" s="26"/>
    </row>
    <row r="81" spans="7:7" ht="14.25" x14ac:dyDescent="0.15">
      <c r="G81" s="26"/>
    </row>
    <row r="82" spans="7:7" ht="14.25" x14ac:dyDescent="0.15">
      <c r="G82" s="26"/>
    </row>
    <row r="83" spans="7:7" ht="14.25" x14ac:dyDescent="0.15">
      <c r="G83" s="26"/>
    </row>
    <row r="84" spans="7:7" ht="14.25" x14ac:dyDescent="0.15">
      <c r="G84" s="26"/>
    </row>
    <row r="85" spans="7:7" ht="14.25" x14ac:dyDescent="0.15">
      <c r="G85" s="26"/>
    </row>
    <row r="86" spans="7:7" ht="14.25" x14ac:dyDescent="0.15">
      <c r="G86" s="26"/>
    </row>
    <row r="87" spans="7:7" ht="14.25" x14ac:dyDescent="0.15">
      <c r="G87" s="26"/>
    </row>
    <row r="88" spans="7:7" ht="14.25" x14ac:dyDescent="0.15">
      <c r="G88" s="26"/>
    </row>
    <row r="89" spans="7:7" ht="14.25" x14ac:dyDescent="0.15">
      <c r="G89" s="26"/>
    </row>
    <row r="90" spans="7:7" ht="14.25" x14ac:dyDescent="0.15">
      <c r="G90" s="26"/>
    </row>
    <row r="91" spans="7:7" ht="14.25" x14ac:dyDescent="0.15">
      <c r="G91" s="26"/>
    </row>
    <row r="92" spans="7:7" ht="14.25" x14ac:dyDescent="0.15">
      <c r="G92" s="26"/>
    </row>
    <row r="93" spans="7:7" ht="14.25" x14ac:dyDescent="0.15">
      <c r="G93" s="26"/>
    </row>
    <row r="94" spans="7:7" ht="14.25" x14ac:dyDescent="0.15">
      <c r="G94" s="26"/>
    </row>
    <row r="95" spans="7:7" ht="14.25" x14ac:dyDescent="0.15">
      <c r="G95" s="26"/>
    </row>
    <row r="96" spans="7:7" ht="14.25" x14ac:dyDescent="0.15">
      <c r="G96" s="26"/>
    </row>
    <row r="97" spans="7:7" ht="14.25" x14ac:dyDescent="0.15">
      <c r="G97" s="26"/>
    </row>
    <row r="98" spans="7:7" ht="14.25" x14ac:dyDescent="0.15">
      <c r="G98" s="26"/>
    </row>
    <row r="99" spans="7:7" ht="14.25" x14ac:dyDescent="0.15">
      <c r="G99" s="26"/>
    </row>
    <row r="100" spans="7:7" ht="14.25" hidden="1" x14ac:dyDescent="0.15">
      <c r="G100" s="26"/>
    </row>
    <row r="101" spans="7:7" ht="14.25" x14ac:dyDescent="0.15">
      <c r="G101" s="26"/>
    </row>
    <row r="102" spans="7:7" ht="14.25" x14ac:dyDescent="0.15">
      <c r="G102" s="26"/>
    </row>
    <row r="103" spans="7:7" ht="14.25" x14ac:dyDescent="0.15">
      <c r="G103" s="26"/>
    </row>
    <row r="104" spans="7:7" ht="14.25" x14ac:dyDescent="0.15">
      <c r="G104" s="26"/>
    </row>
    <row r="105" spans="7:7" ht="14.25" x14ac:dyDescent="0.15">
      <c r="G105" s="26"/>
    </row>
    <row r="106" spans="7:7" ht="14.25" x14ac:dyDescent="0.15">
      <c r="G106" s="26"/>
    </row>
    <row r="107" spans="7:7" ht="14.25" x14ac:dyDescent="0.15">
      <c r="G107" s="26"/>
    </row>
    <row r="108" spans="7:7" ht="14.25" x14ac:dyDescent="0.15">
      <c r="G108" s="26"/>
    </row>
    <row r="109" spans="7:7" ht="14.25" x14ac:dyDescent="0.15">
      <c r="G109" s="26"/>
    </row>
    <row r="110" spans="7:7" ht="14.25" x14ac:dyDescent="0.15">
      <c r="G110" s="26"/>
    </row>
    <row r="111" spans="7:7" ht="14.25" x14ac:dyDescent="0.15">
      <c r="G111" s="26"/>
    </row>
    <row r="112" spans="7:7" ht="14.25" x14ac:dyDescent="0.15">
      <c r="G112" s="26"/>
    </row>
    <row r="113" spans="7:7" ht="14.25" x14ac:dyDescent="0.15">
      <c r="G113" s="26"/>
    </row>
    <row r="114" spans="7:7" ht="14.25" x14ac:dyDescent="0.15">
      <c r="G114" s="26"/>
    </row>
    <row r="115" spans="7:7" ht="14.25" x14ac:dyDescent="0.15">
      <c r="G115" s="26"/>
    </row>
    <row r="116" spans="7:7" ht="14.25" x14ac:dyDescent="0.15">
      <c r="G116" s="26"/>
    </row>
    <row r="117" spans="7:7" ht="14.25" x14ac:dyDescent="0.15">
      <c r="G117" s="26"/>
    </row>
    <row r="118" spans="7:7" ht="14.25" x14ac:dyDescent="0.15">
      <c r="G118" s="26"/>
    </row>
    <row r="119" spans="7:7" ht="14.25" x14ac:dyDescent="0.15">
      <c r="G119" s="26"/>
    </row>
    <row r="120" spans="7:7" ht="14.25" x14ac:dyDescent="0.15">
      <c r="G120" s="26"/>
    </row>
    <row r="121" spans="7:7" ht="14.25" x14ac:dyDescent="0.15">
      <c r="G121" s="26"/>
    </row>
    <row r="122" spans="7:7" ht="14.25" x14ac:dyDescent="0.15">
      <c r="G122" s="26"/>
    </row>
    <row r="123" spans="7:7" ht="14.25" x14ac:dyDescent="0.15">
      <c r="G123" s="26"/>
    </row>
    <row r="124" spans="7:7" ht="14.25" x14ac:dyDescent="0.15">
      <c r="G124" s="26"/>
    </row>
    <row r="125" spans="7:7" ht="14.25" x14ac:dyDescent="0.15">
      <c r="G125" s="26"/>
    </row>
  </sheetData>
  <mergeCells count="74">
    <mergeCell ref="A35:C36"/>
    <mergeCell ref="D35:F36"/>
    <mergeCell ref="B30:B31"/>
    <mergeCell ref="C30:C31"/>
    <mergeCell ref="D30:D31"/>
    <mergeCell ref="E30:E31"/>
    <mergeCell ref="F30:F31"/>
    <mergeCell ref="B32:C34"/>
    <mergeCell ref="D32:F34"/>
    <mergeCell ref="B26:B27"/>
    <mergeCell ref="C26:C27"/>
    <mergeCell ref="D26:D27"/>
    <mergeCell ref="E26:E27"/>
    <mergeCell ref="F26:F27"/>
    <mergeCell ref="B28:B29"/>
    <mergeCell ref="C28:C29"/>
    <mergeCell ref="D28:D29"/>
    <mergeCell ref="E28:E29"/>
    <mergeCell ref="F28:F29"/>
    <mergeCell ref="D22:D23"/>
    <mergeCell ref="E22:E23"/>
    <mergeCell ref="F22:F23"/>
    <mergeCell ref="B24:B25"/>
    <mergeCell ref="C24:C25"/>
    <mergeCell ref="D24:D25"/>
    <mergeCell ref="E24:E25"/>
    <mergeCell ref="F24:F25"/>
    <mergeCell ref="B18:C19"/>
    <mergeCell ref="D18:F19"/>
    <mergeCell ref="A20:A34"/>
    <mergeCell ref="B20:B21"/>
    <mergeCell ref="C20:C21"/>
    <mergeCell ref="D20:D21"/>
    <mergeCell ref="E20:E21"/>
    <mergeCell ref="F20:F21"/>
    <mergeCell ref="B22:B23"/>
    <mergeCell ref="C22:C23"/>
    <mergeCell ref="B14:B15"/>
    <mergeCell ref="C14:C15"/>
    <mergeCell ref="D14:D15"/>
    <mergeCell ref="E14:E15"/>
    <mergeCell ref="F14:F15"/>
    <mergeCell ref="B16:B17"/>
    <mergeCell ref="C16:C17"/>
    <mergeCell ref="D16:D17"/>
    <mergeCell ref="E16:E17"/>
    <mergeCell ref="F16:F17"/>
    <mergeCell ref="B10:B11"/>
    <mergeCell ref="C10:C11"/>
    <mergeCell ref="D10:D11"/>
    <mergeCell ref="E10:E11"/>
    <mergeCell ref="F10:F11"/>
    <mergeCell ref="B12:B13"/>
    <mergeCell ref="C12:C13"/>
    <mergeCell ref="D12:D13"/>
    <mergeCell ref="E12:E13"/>
    <mergeCell ref="F12:F13"/>
    <mergeCell ref="E6:E7"/>
    <mergeCell ref="F6:F7"/>
    <mergeCell ref="B8:B9"/>
    <mergeCell ref="C8:C9"/>
    <mergeCell ref="D8:D9"/>
    <mergeCell ref="E8:E9"/>
    <mergeCell ref="F8:F9"/>
    <mergeCell ref="L2:M2"/>
    <mergeCell ref="A4:A19"/>
    <mergeCell ref="B4:B5"/>
    <mergeCell ref="C4:C5"/>
    <mergeCell ref="D4:D5"/>
    <mergeCell ref="E4:E5"/>
    <mergeCell ref="F4:F5"/>
    <mergeCell ref="B6:B7"/>
    <mergeCell ref="C6:C7"/>
    <mergeCell ref="D6:D7"/>
  </mergeCells>
  <phoneticPr fontId="2"/>
  <pageMargins left="0.47" right="0.37" top="0.38" bottom="0.4" header="0.42" footer="0.38"/>
  <pageSetup paperSize="8" scale="7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4"/>
  </sheetPr>
  <dimension ref="B1:BC38"/>
  <sheetViews>
    <sheetView view="pageBreakPreview" zoomScale="90" zoomScaleNormal="75" zoomScaleSheetLayoutView="90" workbookViewId="0">
      <pane xSplit="5" ySplit="5" topLeftCell="F21" activePane="bottomRight" state="frozen"/>
      <selection activeCell="L10" sqref="L10"/>
      <selection pane="topRight" activeCell="L10" sqref="L10"/>
      <selection pane="bottomLeft" activeCell="L10" sqref="L10"/>
      <selection pane="bottomRight" activeCell="L10" sqref="L10"/>
    </sheetView>
  </sheetViews>
  <sheetFormatPr defaultRowHeight="13.5" x14ac:dyDescent="0.15"/>
  <cols>
    <col min="1" max="1" width="1.5" customWidth="1"/>
    <col min="2" max="2" width="4" customWidth="1"/>
    <col min="3" max="3" width="2.125" customWidth="1"/>
    <col min="4" max="4" width="7.375" customWidth="1"/>
    <col min="5" max="5" width="8.75" customWidth="1"/>
    <col min="6" max="11" width="11.625" customWidth="1"/>
    <col min="12" max="12" width="1.75" customWidth="1"/>
    <col min="13" max="13" width="4" customWidth="1"/>
    <col min="14" max="14" width="2.125" customWidth="1"/>
    <col min="15" max="15" width="7.375" customWidth="1"/>
    <col min="16" max="16" width="8.75" customWidth="1"/>
    <col min="17" max="22" width="11.625" customWidth="1"/>
    <col min="23" max="23" width="2" customWidth="1"/>
    <col min="24" max="24" width="4" customWidth="1"/>
    <col min="25" max="25" width="2.125" customWidth="1"/>
    <col min="26" max="26" width="7.375" customWidth="1"/>
    <col min="27" max="27" width="8.75" customWidth="1"/>
    <col min="28" max="33" width="11.625" customWidth="1"/>
    <col min="34" max="34" width="1.875" customWidth="1"/>
    <col min="35" max="35" width="4" customWidth="1"/>
    <col min="36" max="36" width="2.125" customWidth="1"/>
    <col min="37" max="37" width="7.375" customWidth="1"/>
    <col min="38" max="38" width="8.75" customWidth="1"/>
    <col min="39" max="44" width="11.625" customWidth="1"/>
    <col min="45" max="45" width="1.875" customWidth="1"/>
    <col min="46" max="46" width="4" customWidth="1"/>
    <col min="47" max="47" width="2.125" customWidth="1"/>
    <col min="48" max="48" width="7.375" customWidth="1"/>
    <col min="49" max="49" width="8.75" customWidth="1"/>
    <col min="50" max="55" width="11.625" customWidth="1"/>
  </cols>
  <sheetData>
    <row r="1" spans="2:55" ht="5.25" customHeight="1" x14ac:dyDescent="0.15"/>
    <row r="2" spans="2:55" ht="42.75" customHeight="1" thickBot="1" x14ac:dyDescent="0.2"/>
    <row r="3" spans="2:55" ht="21" customHeight="1" thickBot="1" x14ac:dyDescent="0.2">
      <c r="B3" s="721" t="s">
        <v>75</v>
      </c>
      <c r="C3" s="722"/>
      <c r="D3" s="722"/>
      <c r="E3" s="752"/>
      <c r="F3" s="753"/>
      <c r="M3" s="721" t="s">
        <v>75</v>
      </c>
      <c r="N3" s="722"/>
      <c r="O3" s="722"/>
      <c r="P3" s="723"/>
      <c r="Q3" s="724"/>
      <c r="X3" s="721" t="s">
        <v>75</v>
      </c>
      <c r="Y3" s="722"/>
      <c r="Z3" s="722"/>
      <c r="AA3" s="723"/>
      <c r="AB3" s="724"/>
      <c r="AI3" s="721" t="s">
        <v>75</v>
      </c>
      <c r="AJ3" s="722"/>
      <c r="AK3" s="722"/>
      <c r="AL3" s="750"/>
      <c r="AM3" s="751"/>
      <c r="AT3" s="721" t="s">
        <v>75</v>
      </c>
      <c r="AU3" s="722"/>
      <c r="AV3" s="722"/>
      <c r="AW3" s="723"/>
      <c r="AX3" s="724"/>
    </row>
    <row r="4" spans="2:55" ht="6.75" customHeight="1" thickBot="1" x14ac:dyDescent="0.2"/>
    <row r="5" spans="2:55" s="1" customFormat="1" ht="21.95" customHeight="1" x14ac:dyDescent="0.15">
      <c r="B5" s="725"/>
      <c r="C5" s="726"/>
      <c r="D5" s="726"/>
      <c r="E5" s="727"/>
      <c r="F5" s="413" t="s">
        <v>0</v>
      </c>
      <c r="G5" s="413" t="s">
        <v>191</v>
      </c>
      <c r="H5" s="413" t="s">
        <v>192</v>
      </c>
      <c r="I5" s="413" t="s">
        <v>193</v>
      </c>
      <c r="J5" s="413" t="s">
        <v>194</v>
      </c>
      <c r="K5" s="16" t="s">
        <v>195</v>
      </c>
      <c r="M5" s="725"/>
      <c r="N5" s="726"/>
      <c r="O5" s="726"/>
      <c r="P5" s="727"/>
      <c r="Q5" s="13" t="s">
        <v>0</v>
      </c>
      <c r="R5" s="412" t="s">
        <v>191</v>
      </c>
      <c r="S5" s="412" t="s">
        <v>192</v>
      </c>
      <c r="T5" s="412" t="s">
        <v>193</v>
      </c>
      <c r="U5" s="412" t="s">
        <v>194</v>
      </c>
      <c r="V5" s="412" t="s">
        <v>195</v>
      </c>
      <c r="X5" s="725"/>
      <c r="Y5" s="726"/>
      <c r="Z5" s="726"/>
      <c r="AA5" s="727"/>
      <c r="AB5" s="13" t="s">
        <v>0</v>
      </c>
      <c r="AC5" s="412" t="s">
        <v>191</v>
      </c>
      <c r="AD5" s="412" t="s">
        <v>192</v>
      </c>
      <c r="AE5" s="412" t="s">
        <v>193</v>
      </c>
      <c r="AF5" s="412" t="s">
        <v>194</v>
      </c>
      <c r="AG5" s="412" t="s">
        <v>195</v>
      </c>
      <c r="AI5" s="725"/>
      <c r="AJ5" s="726"/>
      <c r="AK5" s="726"/>
      <c r="AL5" s="727"/>
      <c r="AM5" s="13" t="s">
        <v>0</v>
      </c>
      <c r="AN5" s="412" t="s">
        <v>191</v>
      </c>
      <c r="AO5" s="412" t="s">
        <v>192</v>
      </c>
      <c r="AP5" s="412" t="s">
        <v>193</v>
      </c>
      <c r="AQ5" s="412" t="s">
        <v>194</v>
      </c>
      <c r="AR5" s="412" t="s">
        <v>195</v>
      </c>
      <c r="AT5" s="725"/>
      <c r="AU5" s="726"/>
      <c r="AV5" s="726"/>
      <c r="AW5" s="727"/>
      <c r="AX5" s="13" t="s">
        <v>0</v>
      </c>
      <c r="AY5" s="13" t="s">
        <v>168</v>
      </c>
      <c r="AZ5" s="13" t="s">
        <v>169</v>
      </c>
      <c r="BA5" s="13" t="s">
        <v>170</v>
      </c>
      <c r="BB5" s="13" t="s">
        <v>171</v>
      </c>
      <c r="BC5" s="13" t="s">
        <v>187</v>
      </c>
    </row>
    <row r="6" spans="2:55" ht="21.95" customHeight="1" x14ac:dyDescent="0.15">
      <c r="B6" s="728" t="s">
        <v>76</v>
      </c>
      <c r="C6" s="730" t="s">
        <v>65</v>
      </c>
      <c r="D6" s="731"/>
      <c r="E6" s="18" t="s">
        <v>185</v>
      </c>
      <c r="F6" s="222"/>
      <c r="G6" s="222"/>
      <c r="H6" s="222"/>
      <c r="I6" s="222"/>
      <c r="J6" s="222"/>
      <c r="K6" s="223"/>
      <c r="M6" s="728" t="s">
        <v>76</v>
      </c>
      <c r="N6" s="730" t="s">
        <v>65</v>
      </c>
      <c r="O6" s="731"/>
      <c r="P6" s="18" t="s">
        <v>185</v>
      </c>
      <c r="Q6" s="222"/>
      <c r="R6" s="222"/>
      <c r="S6" s="222"/>
      <c r="T6" s="222"/>
      <c r="U6" s="222"/>
      <c r="V6" s="223"/>
      <c r="X6" s="728" t="s">
        <v>76</v>
      </c>
      <c r="Y6" s="730" t="s">
        <v>65</v>
      </c>
      <c r="Z6" s="731"/>
      <c r="AA6" s="18" t="s">
        <v>185</v>
      </c>
      <c r="AB6" s="208"/>
      <c r="AC6" s="208"/>
      <c r="AD6" s="208"/>
      <c r="AE6" s="380"/>
      <c r="AF6" s="380"/>
      <c r="AG6" s="409"/>
      <c r="AI6" s="728" t="s">
        <v>76</v>
      </c>
      <c r="AJ6" s="730" t="s">
        <v>65</v>
      </c>
      <c r="AK6" s="731"/>
      <c r="AL6" s="18" t="s">
        <v>185</v>
      </c>
      <c r="AM6" s="208"/>
      <c r="AN6" s="208"/>
      <c r="AO6" s="208"/>
      <c r="AP6" s="208"/>
      <c r="AQ6" s="208"/>
      <c r="AR6" s="209"/>
      <c r="AT6" s="728" t="s">
        <v>76</v>
      </c>
      <c r="AU6" s="730" t="s">
        <v>65</v>
      </c>
      <c r="AV6" s="731"/>
      <c r="AW6" s="18" t="s">
        <v>185</v>
      </c>
      <c r="AX6" s="208"/>
      <c r="AY6" s="208"/>
      <c r="AZ6" s="208"/>
      <c r="BA6" s="208"/>
      <c r="BB6" s="208"/>
      <c r="BC6" s="209"/>
    </row>
    <row r="7" spans="2:55" ht="21.95" customHeight="1" x14ac:dyDescent="0.15">
      <c r="B7" s="728"/>
      <c r="C7" s="732" t="s">
        <v>146</v>
      </c>
      <c r="D7" s="733"/>
      <c r="E7" s="19" t="s">
        <v>186</v>
      </c>
      <c r="F7" s="224"/>
      <c r="G7" s="224"/>
      <c r="H7" s="224"/>
      <c r="I7" s="370"/>
      <c r="J7" s="370"/>
      <c r="K7" s="377"/>
      <c r="M7" s="728"/>
      <c r="N7" s="732" t="s">
        <v>146</v>
      </c>
      <c r="O7" s="733"/>
      <c r="P7" s="19" t="s">
        <v>186</v>
      </c>
      <c r="Q7" s="224"/>
      <c r="R7" s="224"/>
      <c r="S7" s="224"/>
      <c r="T7" s="224"/>
      <c r="U7" s="224"/>
      <c r="V7" s="225"/>
      <c r="X7" s="728"/>
      <c r="Y7" s="732" t="s">
        <v>146</v>
      </c>
      <c r="Z7" s="733"/>
      <c r="AA7" s="19" t="s">
        <v>186</v>
      </c>
      <c r="AB7" s="210"/>
      <c r="AC7" s="210"/>
      <c r="AD7" s="210"/>
      <c r="AE7" s="376"/>
      <c r="AF7" s="376"/>
      <c r="AG7" s="382"/>
      <c r="AI7" s="728"/>
      <c r="AJ7" s="732" t="s">
        <v>146</v>
      </c>
      <c r="AK7" s="733"/>
      <c r="AL7" s="19" t="s">
        <v>186</v>
      </c>
      <c r="AM7" s="210"/>
      <c r="AN7" s="210"/>
      <c r="AO7" s="210"/>
      <c r="AP7" s="210"/>
      <c r="AQ7" s="210"/>
      <c r="AR7" s="211"/>
      <c r="AT7" s="728"/>
      <c r="AU7" s="732" t="s">
        <v>146</v>
      </c>
      <c r="AV7" s="733"/>
      <c r="AW7" s="19" t="s">
        <v>186</v>
      </c>
      <c r="AX7" s="210"/>
      <c r="AY7" s="210"/>
      <c r="AZ7" s="210"/>
      <c r="BA7" s="210"/>
      <c r="BB7" s="210"/>
      <c r="BC7" s="211"/>
    </row>
    <row r="8" spans="2:55" ht="21.95" customHeight="1" x14ac:dyDescent="0.15">
      <c r="B8" s="728"/>
      <c r="C8" s="740" t="s">
        <v>66</v>
      </c>
      <c r="D8" s="741"/>
      <c r="E8" s="20" t="s">
        <v>35</v>
      </c>
      <c r="F8" s="226"/>
      <c r="G8" s="226"/>
      <c r="H8" s="226"/>
      <c r="I8" s="226"/>
      <c r="J8" s="226"/>
      <c r="K8" s="227"/>
      <c r="M8" s="728"/>
      <c r="N8" s="740" t="s">
        <v>66</v>
      </c>
      <c r="O8" s="741"/>
      <c r="P8" s="20" t="s">
        <v>35</v>
      </c>
      <c r="Q8" s="226"/>
      <c r="R8" s="226"/>
      <c r="S8" s="226"/>
      <c r="T8" s="226"/>
      <c r="U8" s="226"/>
      <c r="V8" s="227"/>
      <c r="X8" s="728"/>
      <c r="Y8" s="740" t="s">
        <v>66</v>
      </c>
      <c r="Z8" s="741"/>
      <c r="AA8" s="20" t="s">
        <v>35</v>
      </c>
      <c r="AB8" s="239"/>
      <c r="AC8" s="239"/>
      <c r="AD8" s="239"/>
      <c r="AE8" s="383"/>
      <c r="AF8" s="383"/>
      <c r="AG8" s="384"/>
      <c r="AI8" s="728"/>
      <c r="AJ8" s="740" t="s">
        <v>66</v>
      </c>
      <c r="AK8" s="741"/>
      <c r="AL8" s="20" t="s">
        <v>35</v>
      </c>
      <c r="AM8" s="239"/>
      <c r="AN8" s="239"/>
      <c r="AO8" s="239"/>
      <c r="AP8" s="239"/>
      <c r="AQ8" s="239"/>
      <c r="AR8" s="240"/>
      <c r="AT8" s="728"/>
      <c r="AU8" s="740" t="s">
        <v>66</v>
      </c>
      <c r="AV8" s="741"/>
      <c r="AW8" s="20" t="s">
        <v>35</v>
      </c>
      <c r="AX8" s="239"/>
      <c r="AY8" s="239"/>
      <c r="AZ8" s="239"/>
      <c r="BA8" s="239"/>
      <c r="BB8" s="239"/>
      <c r="BC8" s="240"/>
    </row>
    <row r="9" spans="2:55" ht="21.95" customHeight="1" x14ac:dyDescent="0.15">
      <c r="B9" s="729"/>
      <c r="C9" s="742" t="s">
        <v>67</v>
      </c>
      <c r="D9" s="743"/>
      <c r="E9" s="21" t="s">
        <v>35</v>
      </c>
      <c r="F9" s="228" t="str">
        <f t="shared" ref="F9:K9" si="0">IF(F6="","",F6*F7*F8/10)</f>
        <v/>
      </c>
      <c r="G9" s="228" t="str">
        <f t="shared" si="0"/>
        <v/>
      </c>
      <c r="H9" s="228" t="str">
        <f t="shared" si="0"/>
        <v/>
      </c>
      <c r="I9" s="228" t="str">
        <f t="shared" si="0"/>
        <v/>
      </c>
      <c r="J9" s="228" t="str">
        <f t="shared" si="0"/>
        <v/>
      </c>
      <c r="K9" s="229" t="str">
        <f t="shared" si="0"/>
        <v/>
      </c>
      <c r="M9" s="729"/>
      <c r="N9" s="742" t="s">
        <v>67</v>
      </c>
      <c r="O9" s="743"/>
      <c r="P9" s="21" t="s">
        <v>35</v>
      </c>
      <c r="Q9" s="228" t="str">
        <f t="shared" ref="Q9:V9" si="1">IF(Q6="","",Q6*Q7*Q8/10)</f>
        <v/>
      </c>
      <c r="R9" s="228" t="str">
        <f t="shared" si="1"/>
        <v/>
      </c>
      <c r="S9" s="228" t="str">
        <f t="shared" si="1"/>
        <v/>
      </c>
      <c r="T9" s="228" t="str">
        <f t="shared" si="1"/>
        <v/>
      </c>
      <c r="U9" s="228" t="str">
        <f t="shared" si="1"/>
        <v/>
      </c>
      <c r="V9" s="229" t="str">
        <f t="shared" si="1"/>
        <v/>
      </c>
      <c r="X9" s="729"/>
      <c r="Y9" s="742" t="s">
        <v>67</v>
      </c>
      <c r="Z9" s="743"/>
      <c r="AA9" s="21" t="s">
        <v>35</v>
      </c>
      <c r="AB9" s="206" t="str">
        <f t="shared" ref="AB9:AG9" si="2">IF(AB6="","",AB6*AB7*AB8/10)</f>
        <v/>
      </c>
      <c r="AC9" s="206" t="str">
        <f t="shared" si="2"/>
        <v/>
      </c>
      <c r="AD9" s="206" t="str">
        <f t="shared" si="2"/>
        <v/>
      </c>
      <c r="AE9" s="206" t="str">
        <f t="shared" si="2"/>
        <v/>
      </c>
      <c r="AF9" s="206" t="str">
        <f t="shared" si="2"/>
        <v/>
      </c>
      <c r="AG9" s="207" t="str">
        <f t="shared" si="2"/>
        <v/>
      </c>
      <c r="AI9" s="729"/>
      <c r="AJ9" s="742" t="s">
        <v>67</v>
      </c>
      <c r="AK9" s="743"/>
      <c r="AL9" s="21" t="s">
        <v>35</v>
      </c>
      <c r="AM9" s="206" t="str">
        <f t="shared" ref="AM9:AR9" si="3">IF(AM6="","",AM6*AM7*AM8/10)</f>
        <v/>
      </c>
      <c r="AN9" s="206" t="str">
        <f t="shared" si="3"/>
        <v/>
      </c>
      <c r="AO9" s="206" t="str">
        <f t="shared" si="3"/>
        <v/>
      </c>
      <c r="AP9" s="206" t="str">
        <f t="shared" si="3"/>
        <v/>
      </c>
      <c r="AQ9" s="206" t="str">
        <f t="shared" si="3"/>
        <v/>
      </c>
      <c r="AR9" s="207" t="str">
        <f t="shared" si="3"/>
        <v/>
      </c>
      <c r="AT9" s="729"/>
      <c r="AU9" s="742" t="s">
        <v>67</v>
      </c>
      <c r="AV9" s="743"/>
      <c r="AW9" s="21" t="s">
        <v>35</v>
      </c>
      <c r="AX9" s="206" t="str">
        <f t="shared" ref="AX9:BC9" si="4">IF(AX6="","",AX6*AX7*AX8/10)</f>
        <v/>
      </c>
      <c r="AY9" s="206" t="str">
        <f t="shared" si="4"/>
        <v/>
      </c>
      <c r="AZ9" s="206" t="str">
        <f t="shared" si="4"/>
        <v/>
      </c>
      <c r="BA9" s="206" t="str">
        <f t="shared" si="4"/>
        <v/>
      </c>
      <c r="BB9" s="206" t="str">
        <f t="shared" si="4"/>
        <v/>
      </c>
      <c r="BC9" s="207" t="str">
        <f t="shared" si="4"/>
        <v/>
      </c>
    </row>
    <row r="10" spans="2:55" ht="21.95" customHeight="1" x14ac:dyDescent="0.15">
      <c r="B10" s="603" t="s">
        <v>69</v>
      </c>
      <c r="C10" s="717" t="s">
        <v>37</v>
      </c>
      <c r="D10" s="717"/>
      <c r="E10" s="718"/>
      <c r="F10" s="222"/>
      <c r="G10" s="387"/>
      <c r="H10" s="387"/>
      <c r="I10" s="387"/>
      <c r="J10" s="387"/>
      <c r="K10" s="388"/>
      <c r="M10" s="603" t="s">
        <v>69</v>
      </c>
      <c r="N10" s="717" t="s">
        <v>37</v>
      </c>
      <c r="O10" s="717"/>
      <c r="P10" s="718"/>
      <c r="Q10" s="222"/>
      <c r="R10" s="222"/>
      <c r="S10" s="222"/>
      <c r="T10" s="222"/>
      <c r="U10" s="222"/>
      <c r="V10" s="223"/>
      <c r="X10" s="603" t="s">
        <v>69</v>
      </c>
      <c r="Y10" s="717" t="s">
        <v>37</v>
      </c>
      <c r="Z10" s="717"/>
      <c r="AA10" s="718"/>
      <c r="AB10" s="208"/>
      <c r="AC10" s="208"/>
      <c r="AD10" s="208"/>
      <c r="AE10" s="374"/>
      <c r="AF10" s="374"/>
      <c r="AG10" s="409"/>
      <c r="AI10" s="603" t="s">
        <v>69</v>
      </c>
      <c r="AJ10" s="717" t="s">
        <v>37</v>
      </c>
      <c r="AK10" s="717"/>
      <c r="AL10" s="718"/>
      <c r="AM10" s="208"/>
      <c r="AN10" s="208"/>
      <c r="AO10" s="208"/>
      <c r="AP10" s="208"/>
      <c r="AQ10" s="208"/>
      <c r="AR10" s="374"/>
      <c r="AT10" s="603" t="s">
        <v>69</v>
      </c>
      <c r="AU10" s="717" t="s">
        <v>37</v>
      </c>
      <c r="AV10" s="717"/>
      <c r="AW10" s="718"/>
      <c r="AX10" s="208"/>
      <c r="AY10" s="208"/>
      <c r="AZ10" s="208"/>
      <c r="BA10" s="208"/>
      <c r="BB10" s="208"/>
      <c r="BC10" s="209"/>
    </row>
    <row r="11" spans="2:55" ht="21.95" customHeight="1" x14ac:dyDescent="0.15">
      <c r="B11" s="604"/>
      <c r="C11" s="719" t="s">
        <v>38</v>
      </c>
      <c r="D11" s="719"/>
      <c r="E11" s="720"/>
      <c r="F11" s="224"/>
      <c r="G11" s="404"/>
      <c r="H11" s="404"/>
      <c r="I11" s="404"/>
      <c r="J11" s="404"/>
      <c r="K11" s="405"/>
      <c r="M11" s="604"/>
      <c r="N11" s="719" t="s">
        <v>38</v>
      </c>
      <c r="O11" s="719"/>
      <c r="P11" s="720"/>
      <c r="Q11" s="224"/>
      <c r="R11" s="224"/>
      <c r="S11" s="224"/>
      <c r="T11" s="224"/>
      <c r="U11" s="224"/>
      <c r="V11" s="225"/>
      <c r="X11" s="604"/>
      <c r="Y11" s="719" t="s">
        <v>38</v>
      </c>
      <c r="Z11" s="719"/>
      <c r="AA11" s="720"/>
      <c r="AB11" s="210"/>
      <c r="AC11" s="210"/>
      <c r="AD11" s="210"/>
      <c r="AE11" s="407"/>
      <c r="AF11" s="407"/>
      <c r="AG11" s="408"/>
      <c r="AI11" s="604"/>
      <c r="AJ11" s="719" t="s">
        <v>38</v>
      </c>
      <c r="AK11" s="719"/>
      <c r="AL11" s="720"/>
      <c r="AM11" s="210"/>
      <c r="AN11" s="210"/>
      <c r="AO11" s="210"/>
      <c r="AP11" s="210"/>
      <c r="AQ11" s="210"/>
      <c r="AR11" s="407"/>
      <c r="AT11" s="604"/>
      <c r="AU11" s="719" t="s">
        <v>38</v>
      </c>
      <c r="AV11" s="719"/>
      <c r="AW11" s="720"/>
      <c r="AX11" s="210"/>
      <c r="AY11" s="210"/>
      <c r="AZ11" s="210"/>
      <c r="BA11" s="210"/>
      <c r="BB11" s="210"/>
      <c r="BC11" s="211"/>
    </row>
    <row r="12" spans="2:55" ht="21.95" customHeight="1" x14ac:dyDescent="0.15">
      <c r="B12" s="604"/>
      <c r="C12" s="719" t="s">
        <v>39</v>
      </c>
      <c r="D12" s="719"/>
      <c r="E12" s="720"/>
      <c r="F12" s="224"/>
      <c r="G12" s="224"/>
      <c r="H12" s="224"/>
      <c r="I12" s="224"/>
      <c r="J12" s="224"/>
      <c r="K12" s="225"/>
      <c r="M12" s="604"/>
      <c r="N12" s="719" t="s">
        <v>39</v>
      </c>
      <c r="O12" s="719"/>
      <c r="P12" s="720"/>
      <c r="Q12" s="224"/>
      <c r="R12" s="224"/>
      <c r="S12" s="224"/>
      <c r="T12" s="224"/>
      <c r="U12" s="224"/>
      <c r="V12" s="225"/>
      <c r="X12" s="604"/>
      <c r="Y12" s="719" t="s">
        <v>39</v>
      </c>
      <c r="Z12" s="719"/>
      <c r="AA12" s="720"/>
      <c r="AB12" s="210"/>
      <c r="AC12" s="210"/>
      <c r="AD12" s="210"/>
      <c r="AE12" s="376"/>
      <c r="AF12" s="376"/>
      <c r="AG12" s="382"/>
      <c r="AI12" s="604"/>
      <c r="AJ12" s="719" t="s">
        <v>39</v>
      </c>
      <c r="AK12" s="719"/>
      <c r="AL12" s="720"/>
      <c r="AM12" s="210"/>
      <c r="AN12" s="210"/>
      <c r="AO12" s="210"/>
      <c r="AP12" s="210"/>
      <c r="AQ12" s="210"/>
      <c r="AR12" s="376"/>
      <c r="AT12" s="604"/>
      <c r="AU12" s="719" t="s">
        <v>39</v>
      </c>
      <c r="AV12" s="719"/>
      <c r="AW12" s="720"/>
      <c r="AX12" s="210"/>
      <c r="AY12" s="210"/>
      <c r="AZ12" s="210"/>
      <c r="BA12" s="210"/>
      <c r="BB12" s="210"/>
      <c r="BC12" s="211"/>
    </row>
    <row r="13" spans="2:55" ht="21.95" customHeight="1" x14ac:dyDescent="0.15">
      <c r="B13" s="604"/>
      <c r="C13" s="719" t="s">
        <v>40</v>
      </c>
      <c r="D13" s="719"/>
      <c r="E13" s="720"/>
      <c r="F13" s="224"/>
      <c r="G13" s="224"/>
      <c r="H13" s="224"/>
      <c r="I13" s="224"/>
      <c r="J13" s="224"/>
      <c r="K13" s="225"/>
      <c r="M13" s="604"/>
      <c r="N13" s="719" t="s">
        <v>40</v>
      </c>
      <c r="O13" s="719"/>
      <c r="P13" s="720"/>
      <c r="Q13" s="224"/>
      <c r="R13" s="224"/>
      <c r="S13" s="224"/>
      <c r="T13" s="224"/>
      <c r="U13" s="224"/>
      <c r="V13" s="225"/>
      <c r="X13" s="604"/>
      <c r="Y13" s="719" t="s">
        <v>40</v>
      </c>
      <c r="Z13" s="719"/>
      <c r="AA13" s="720"/>
      <c r="AB13" s="210"/>
      <c r="AC13" s="210"/>
      <c r="AD13" s="210"/>
      <c r="AE13" s="376"/>
      <c r="AF13" s="376"/>
      <c r="AG13" s="382"/>
      <c r="AI13" s="604"/>
      <c r="AJ13" s="719" t="s">
        <v>40</v>
      </c>
      <c r="AK13" s="719"/>
      <c r="AL13" s="720"/>
      <c r="AM13" s="210"/>
      <c r="AN13" s="210"/>
      <c r="AO13" s="210"/>
      <c r="AP13" s="210"/>
      <c r="AQ13" s="210"/>
      <c r="AR13" s="376"/>
      <c r="AT13" s="604"/>
      <c r="AU13" s="719" t="s">
        <v>40</v>
      </c>
      <c r="AV13" s="719"/>
      <c r="AW13" s="720"/>
      <c r="AX13" s="210"/>
      <c r="AY13" s="210"/>
      <c r="AZ13" s="210"/>
      <c r="BA13" s="210"/>
      <c r="BB13" s="210"/>
      <c r="BC13" s="211"/>
    </row>
    <row r="14" spans="2:55" ht="21.95" customHeight="1" x14ac:dyDescent="0.15">
      <c r="B14" s="604"/>
      <c r="C14" s="719" t="s">
        <v>41</v>
      </c>
      <c r="D14" s="719"/>
      <c r="E14" s="720"/>
      <c r="F14" s="224"/>
      <c r="G14" s="404"/>
      <c r="H14" s="404"/>
      <c r="I14" s="404"/>
      <c r="J14" s="404"/>
      <c r="K14" s="405"/>
      <c r="M14" s="604"/>
      <c r="N14" s="719" t="s">
        <v>41</v>
      </c>
      <c r="O14" s="719"/>
      <c r="P14" s="720"/>
      <c r="Q14" s="224"/>
      <c r="R14" s="224"/>
      <c r="S14" s="224"/>
      <c r="T14" s="224"/>
      <c r="U14" s="224"/>
      <c r="V14" s="225"/>
      <c r="X14" s="604"/>
      <c r="Y14" s="719" t="s">
        <v>41</v>
      </c>
      <c r="Z14" s="719"/>
      <c r="AA14" s="720"/>
      <c r="AB14" s="210"/>
      <c r="AC14" s="210"/>
      <c r="AD14" s="210"/>
      <c r="AE14" s="407"/>
      <c r="AF14" s="407"/>
      <c r="AG14" s="408"/>
      <c r="AI14" s="604"/>
      <c r="AJ14" s="719" t="s">
        <v>41</v>
      </c>
      <c r="AK14" s="719"/>
      <c r="AL14" s="720"/>
      <c r="AM14" s="210"/>
      <c r="AN14" s="210"/>
      <c r="AO14" s="210"/>
      <c r="AP14" s="210"/>
      <c r="AQ14" s="210"/>
      <c r="AR14" s="407"/>
      <c r="AT14" s="604"/>
      <c r="AU14" s="719" t="s">
        <v>41</v>
      </c>
      <c r="AV14" s="719"/>
      <c r="AW14" s="720"/>
      <c r="AX14" s="210"/>
      <c r="AY14" s="210"/>
      <c r="AZ14" s="210"/>
      <c r="BA14" s="210"/>
      <c r="BB14" s="210"/>
      <c r="BC14" s="211"/>
    </row>
    <row r="15" spans="2:55" ht="21.95" customHeight="1" x14ac:dyDescent="0.15">
      <c r="B15" s="604"/>
      <c r="C15" s="719" t="s">
        <v>42</v>
      </c>
      <c r="D15" s="719"/>
      <c r="E15" s="720"/>
      <c r="F15" s="224"/>
      <c r="G15" s="404"/>
      <c r="H15" s="404"/>
      <c r="I15" s="404"/>
      <c r="J15" s="404"/>
      <c r="K15" s="405"/>
      <c r="M15" s="604"/>
      <c r="N15" s="719" t="s">
        <v>42</v>
      </c>
      <c r="O15" s="719"/>
      <c r="P15" s="720"/>
      <c r="Q15" s="224"/>
      <c r="R15" s="224"/>
      <c r="S15" s="224"/>
      <c r="T15" s="224"/>
      <c r="U15" s="224"/>
      <c r="V15" s="225"/>
      <c r="X15" s="604"/>
      <c r="Y15" s="719" t="s">
        <v>42</v>
      </c>
      <c r="Z15" s="719"/>
      <c r="AA15" s="720"/>
      <c r="AB15" s="210"/>
      <c r="AC15" s="210"/>
      <c r="AD15" s="210"/>
      <c r="AE15" s="407"/>
      <c r="AF15" s="407"/>
      <c r="AG15" s="408"/>
      <c r="AI15" s="604"/>
      <c r="AJ15" s="719" t="s">
        <v>42</v>
      </c>
      <c r="AK15" s="719"/>
      <c r="AL15" s="720"/>
      <c r="AM15" s="210"/>
      <c r="AN15" s="210"/>
      <c r="AO15" s="210"/>
      <c r="AP15" s="210"/>
      <c r="AQ15" s="210"/>
      <c r="AR15" s="407"/>
      <c r="AT15" s="604"/>
      <c r="AU15" s="719" t="s">
        <v>42</v>
      </c>
      <c r="AV15" s="719"/>
      <c r="AW15" s="720"/>
      <c r="AX15" s="210"/>
      <c r="AY15" s="210"/>
      <c r="AZ15" s="210"/>
      <c r="BA15" s="210"/>
      <c r="BB15" s="210"/>
      <c r="BC15" s="211"/>
    </row>
    <row r="16" spans="2:55" ht="21.95" customHeight="1" x14ac:dyDescent="0.15">
      <c r="B16" s="604"/>
      <c r="C16" s="719" t="s">
        <v>43</v>
      </c>
      <c r="D16" s="719"/>
      <c r="E16" s="720"/>
      <c r="F16" s="224"/>
      <c r="G16" s="370"/>
      <c r="H16" s="404"/>
      <c r="I16" s="404"/>
      <c r="J16" s="404"/>
      <c r="K16" s="405"/>
      <c r="M16" s="604"/>
      <c r="N16" s="719" t="s">
        <v>43</v>
      </c>
      <c r="O16" s="719"/>
      <c r="P16" s="720"/>
      <c r="Q16" s="224"/>
      <c r="R16" s="224"/>
      <c r="S16" s="224"/>
      <c r="T16" s="224"/>
      <c r="U16" s="224"/>
      <c r="V16" s="225"/>
      <c r="X16" s="604"/>
      <c r="Y16" s="719" t="s">
        <v>43</v>
      </c>
      <c r="Z16" s="719"/>
      <c r="AA16" s="720"/>
      <c r="AB16" s="210"/>
      <c r="AC16" s="210"/>
      <c r="AD16" s="210"/>
      <c r="AE16" s="407"/>
      <c r="AF16" s="407"/>
      <c r="AG16" s="407"/>
      <c r="AI16" s="604"/>
      <c r="AJ16" s="719" t="s">
        <v>43</v>
      </c>
      <c r="AK16" s="719"/>
      <c r="AL16" s="720"/>
      <c r="AM16" s="210"/>
      <c r="AN16" s="210"/>
      <c r="AO16" s="210"/>
      <c r="AP16" s="210"/>
      <c r="AQ16" s="210"/>
      <c r="AR16" s="407"/>
      <c r="AT16" s="604"/>
      <c r="AU16" s="719" t="s">
        <v>43</v>
      </c>
      <c r="AV16" s="719"/>
      <c r="AW16" s="720"/>
      <c r="AX16" s="210"/>
      <c r="AY16" s="210"/>
      <c r="AZ16" s="210"/>
      <c r="BA16" s="210"/>
      <c r="BB16" s="210"/>
      <c r="BC16" s="211"/>
    </row>
    <row r="17" spans="2:55" ht="21.95" customHeight="1" x14ac:dyDescent="0.15">
      <c r="B17" s="604"/>
      <c r="C17" s="719" t="s">
        <v>44</v>
      </c>
      <c r="D17" s="719"/>
      <c r="E17" s="720"/>
      <c r="F17" s="224"/>
      <c r="G17" s="370"/>
      <c r="H17" s="370"/>
      <c r="I17" s="370"/>
      <c r="J17" s="370"/>
      <c r="K17" s="377"/>
      <c r="M17" s="604"/>
      <c r="N17" s="719" t="s">
        <v>44</v>
      </c>
      <c r="O17" s="719"/>
      <c r="P17" s="720"/>
      <c r="Q17" s="224"/>
      <c r="R17" s="224"/>
      <c r="S17" s="224"/>
      <c r="T17" s="224"/>
      <c r="U17" s="224"/>
      <c r="V17" s="225"/>
      <c r="X17" s="604"/>
      <c r="Y17" s="719" t="s">
        <v>44</v>
      </c>
      <c r="Z17" s="719"/>
      <c r="AA17" s="720"/>
      <c r="AB17" s="210"/>
      <c r="AC17" s="210"/>
      <c r="AD17" s="210"/>
      <c r="AE17" s="376"/>
      <c r="AF17" s="376"/>
      <c r="AG17" s="382"/>
      <c r="AI17" s="604"/>
      <c r="AJ17" s="719" t="s">
        <v>44</v>
      </c>
      <c r="AK17" s="719"/>
      <c r="AL17" s="720"/>
      <c r="AM17" s="210"/>
      <c r="AN17" s="210"/>
      <c r="AO17" s="210"/>
      <c r="AP17" s="210"/>
      <c r="AQ17" s="210"/>
      <c r="AR17" s="376"/>
      <c r="AT17" s="604"/>
      <c r="AU17" s="719" t="s">
        <v>44</v>
      </c>
      <c r="AV17" s="719"/>
      <c r="AW17" s="720"/>
      <c r="AX17" s="210"/>
      <c r="AY17" s="210"/>
      <c r="AZ17" s="210"/>
      <c r="BA17" s="210"/>
      <c r="BB17" s="210"/>
      <c r="BC17" s="211"/>
    </row>
    <row r="18" spans="2:55" ht="21.95" customHeight="1" x14ac:dyDescent="0.15">
      <c r="B18" s="604"/>
      <c r="C18" s="719" t="s">
        <v>45</v>
      </c>
      <c r="D18" s="719"/>
      <c r="E18" s="720"/>
      <c r="F18" s="224"/>
      <c r="G18" s="370"/>
      <c r="H18" s="370"/>
      <c r="I18" s="370"/>
      <c r="J18" s="370"/>
      <c r="K18" s="377"/>
      <c r="M18" s="604"/>
      <c r="N18" s="719" t="s">
        <v>45</v>
      </c>
      <c r="O18" s="719"/>
      <c r="P18" s="720"/>
      <c r="Q18" s="224"/>
      <c r="R18" s="224"/>
      <c r="S18" s="224"/>
      <c r="T18" s="224"/>
      <c r="U18" s="224"/>
      <c r="V18" s="225"/>
      <c r="X18" s="604"/>
      <c r="Y18" s="719" t="s">
        <v>45</v>
      </c>
      <c r="Z18" s="719"/>
      <c r="AA18" s="720"/>
      <c r="AB18" s="210"/>
      <c r="AC18" s="210"/>
      <c r="AD18" s="210"/>
      <c r="AE18" s="376"/>
      <c r="AF18" s="376"/>
      <c r="AG18" s="382"/>
      <c r="AI18" s="604"/>
      <c r="AJ18" s="719" t="s">
        <v>45</v>
      </c>
      <c r="AK18" s="719"/>
      <c r="AL18" s="720"/>
      <c r="AM18" s="210"/>
      <c r="AN18" s="210"/>
      <c r="AO18" s="210"/>
      <c r="AP18" s="210"/>
      <c r="AQ18" s="210"/>
      <c r="AR18" s="376"/>
      <c r="AT18" s="604"/>
      <c r="AU18" s="719" t="s">
        <v>45</v>
      </c>
      <c r="AV18" s="719"/>
      <c r="AW18" s="720"/>
      <c r="AX18" s="210"/>
      <c r="AY18" s="210"/>
      <c r="AZ18" s="210"/>
      <c r="BA18" s="210"/>
      <c r="BB18" s="210"/>
      <c r="BC18" s="211"/>
    </row>
    <row r="19" spans="2:55" ht="21.95" customHeight="1" x14ac:dyDescent="0.15">
      <c r="B19" s="604"/>
      <c r="C19" s="719" t="s">
        <v>46</v>
      </c>
      <c r="D19" s="719"/>
      <c r="E19" s="720"/>
      <c r="F19" s="224"/>
      <c r="G19" s="370"/>
      <c r="H19" s="370"/>
      <c r="I19" s="370"/>
      <c r="J19" s="370"/>
      <c r="K19" s="377"/>
      <c r="M19" s="604"/>
      <c r="N19" s="719"/>
      <c r="O19" s="719"/>
      <c r="P19" s="720"/>
      <c r="Q19" s="224"/>
      <c r="R19" s="224"/>
      <c r="S19" s="224"/>
      <c r="T19" s="224"/>
      <c r="U19" s="224"/>
      <c r="V19" s="225"/>
      <c r="X19" s="604"/>
      <c r="Y19" s="719" t="s">
        <v>46</v>
      </c>
      <c r="Z19" s="719"/>
      <c r="AA19" s="720"/>
      <c r="AB19" s="210"/>
      <c r="AC19" s="210"/>
      <c r="AD19" s="210"/>
      <c r="AE19" s="376"/>
      <c r="AF19" s="376"/>
      <c r="AG19" s="382"/>
      <c r="AI19" s="604"/>
      <c r="AJ19" s="719" t="s">
        <v>46</v>
      </c>
      <c r="AK19" s="719"/>
      <c r="AL19" s="720"/>
      <c r="AM19" s="210"/>
      <c r="AN19" s="210"/>
      <c r="AO19" s="210"/>
      <c r="AP19" s="210"/>
      <c r="AQ19" s="210"/>
      <c r="AR19" s="376"/>
      <c r="AT19" s="604"/>
      <c r="AU19" s="719" t="s">
        <v>46</v>
      </c>
      <c r="AV19" s="719"/>
      <c r="AW19" s="720"/>
      <c r="AX19" s="210"/>
      <c r="AY19" s="210"/>
      <c r="AZ19" s="210"/>
      <c r="BA19" s="210"/>
      <c r="BB19" s="210"/>
      <c r="BC19" s="211"/>
    </row>
    <row r="20" spans="2:55" ht="21.95" customHeight="1" x14ac:dyDescent="0.15">
      <c r="B20" s="604"/>
      <c r="C20" s="719" t="s">
        <v>47</v>
      </c>
      <c r="D20" s="719"/>
      <c r="E20" s="720"/>
      <c r="F20" s="224"/>
      <c r="G20" s="370"/>
      <c r="H20" s="370"/>
      <c r="I20" s="370"/>
      <c r="J20" s="370"/>
      <c r="K20" s="377"/>
      <c r="M20" s="604"/>
      <c r="N20" s="719" t="s">
        <v>47</v>
      </c>
      <c r="O20" s="719"/>
      <c r="P20" s="720"/>
      <c r="Q20" s="224"/>
      <c r="R20" s="224"/>
      <c r="S20" s="224"/>
      <c r="T20" s="224"/>
      <c r="U20" s="224"/>
      <c r="V20" s="225"/>
      <c r="X20" s="604"/>
      <c r="Y20" s="719" t="s">
        <v>47</v>
      </c>
      <c r="Z20" s="719"/>
      <c r="AA20" s="720"/>
      <c r="AB20" s="210"/>
      <c r="AC20" s="210"/>
      <c r="AD20" s="210"/>
      <c r="AE20" s="376"/>
      <c r="AF20" s="376"/>
      <c r="AG20" s="382"/>
      <c r="AI20" s="604"/>
      <c r="AJ20" s="719" t="s">
        <v>47</v>
      </c>
      <c r="AK20" s="719"/>
      <c r="AL20" s="720"/>
      <c r="AM20" s="210"/>
      <c r="AN20" s="210"/>
      <c r="AO20" s="210"/>
      <c r="AP20" s="210"/>
      <c r="AQ20" s="210"/>
      <c r="AR20" s="376"/>
      <c r="AT20" s="604"/>
      <c r="AU20" s="719" t="s">
        <v>47</v>
      </c>
      <c r="AV20" s="719"/>
      <c r="AW20" s="720"/>
      <c r="AX20" s="210"/>
      <c r="AY20" s="210"/>
      <c r="AZ20" s="210"/>
      <c r="BA20" s="210"/>
      <c r="BB20" s="210"/>
      <c r="BC20" s="211"/>
    </row>
    <row r="21" spans="2:55" ht="21.95" customHeight="1" x14ac:dyDescent="0.15">
      <c r="B21" s="604"/>
      <c r="C21" s="719" t="s">
        <v>48</v>
      </c>
      <c r="D21" s="719"/>
      <c r="E21" s="720"/>
      <c r="F21" s="224"/>
      <c r="G21" s="224"/>
      <c r="H21" s="224"/>
      <c r="I21" s="224"/>
      <c r="J21" s="224"/>
      <c r="K21" s="225"/>
      <c r="M21" s="604"/>
      <c r="N21" s="719" t="s">
        <v>48</v>
      </c>
      <c r="O21" s="719"/>
      <c r="P21" s="720"/>
      <c r="Q21" s="224"/>
      <c r="R21" s="224"/>
      <c r="S21" s="224"/>
      <c r="T21" s="224"/>
      <c r="U21" s="224"/>
      <c r="V21" s="225"/>
      <c r="X21" s="604"/>
      <c r="Y21" s="719" t="s">
        <v>48</v>
      </c>
      <c r="Z21" s="719"/>
      <c r="AA21" s="720"/>
      <c r="AB21" s="210"/>
      <c r="AC21" s="210"/>
      <c r="AD21" s="210"/>
      <c r="AE21" s="376"/>
      <c r="AF21" s="376"/>
      <c r="AG21" s="382"/>
      <c r="AI21" s="604"/>
      <c r="AJ21" s="719" t="s">
        <v>48</v>
      </c>
      <c r="AK21" s="719"/>
      <c r="AL21" s="720"/>
      <c r="AM21" s="210"/>
      <c r="AN21" s="210"/>
      <c r="AO21" s="210"/>
      <c r="AP21" s="210"/>
      <c r="AQ21" s="210"/>
      <c r="AR21" s="376"/>
      <c r="AT21" s="604"/>
      <c r="AU21" s="719" t="s">
        <v>48</v>
      </c>
      <c r="AV21" s="719"/>
      <c r="AW21" s="720"/>
      <c r="AX21" s="210"/>
      <c r="AY21" s="210"/>
      <c r="AZ21" s="210"/>
      <c r="BA21" s="210"/>
      <c r="BB21" s="210"/>
      <c r="BC21" s="211"/>
    </row>
    <row r="22" spans="2:55" ht="21.95" customHeight="1" x14ac:dyDescent="0.15">
      <c r="B22" s="604"/>
      <c r="C22" s="719" t="s">
        <v>49</v>
      </c>
      <c r="D22" s="719"/>
      <c r="E22" s="720"/>
      <c r="F22" s="224"/>
      <c r="G22" s="224"/>
      <c r="H22" s="224"/>
      <c r="I22" s="224"/>
      <c r="J22" s="224"/>
      <c r="K22" s="225"/>
      <c r="M22" s="604"/>
      <c r="N22" s="719" t="s">
        <v>49</v>
      </c>
      <c r="O22" s="719"/>
      <c r="P22" s="720"/>
      <c r="Q22" s="224"/>
      <c r="R22" s="224"/>
      <c r="S22" s="224"/>
      <c r="T22" s="224"/>
      <c r="U22" s="224"/>
      <c r="V22" s="225"/>
      <c r="X22" s="604"/>
      <c r="Y22" s="719" t="s">
        <v>49</v>
      </c>
      <c r="Z22" s="719"/>
      <c r="AA22" s="720"/>
      <c r="AB22" s="210"/>
      <c r="AC22" s="210"/>
      <c r="AD22" s="210"/>
      <c r="AE22" s="376"/>
      <c r="AF22" s="376"/>
      <c r="AG22" s="382"/>
      <c r="AI22" s="604"/>
      <c r="AJ22" s="719" t="s">
        <v>49</v>
      </c>
      <c r="AK22" s="719"/>
      <c r="AL22" s="720"/>
      <c r="AM22" s="210"/>
      <c r="AN22" s="210"/>
      <c r="AO22" s="210"/>
      <c r="AP22" s="210"/>
      <c r="AQ22" s="210"/>
      <c r="AR22" s="376"/>
      <c r="AT22" s="604"/>
      <c r="AU22" s="719" t="s">
        <v>49</v>
      </c>
      <c r="AV22" s="719"/>
      <c r="AW22" s="720"/>
      <c r="AX22" s="210"/>
      <c r="AY22" s="210"/>
      <c r="AZ22" s="210"/>
      <c r="BA22" s="210"/>
      <c r="BB22" s="210"/>
      <c r="BC22" s="211"/>
    </row>
    <row r="23" spans="2:55" ht="21.95" customHeight="1" x14ac:dyDescent="0.15">
      <c r="B23" s="604"/>
      <c r="C23" s="736" t="s">
        <v>50</v>
      </c>
      <c r="D23" s="737"/>
      <c r="E23" s="737"/>
      <c r="F23" s="230" t="str">
        <f t="shared" ref="F23:K23" si="5">IF(F6="","",SUM(F24:F27))</f>
        <v/>
      </c>
      <c r="G23" s="230" t="str">
        <f t="shared" si="5"/>
        <v/>
      </c>
      <c r="H23" s="230" t="str">
        <f t="shared" si="5"/>
        <v/>
      </c>
      <c r="I23" s="230" t="str">
        <f t="shared" si="5"/>
        <v/>
      </c>
      <c r="J23" s="230" t="str">
        <f t="shared" si="5"/>
        <v/>
      </c>
      <c r="K23" s="231" t="str">
        <f t="shared" si="5"/>
        <v/>
      </c>
      <c r="M23" s="604"/>
      <c r="N23" s="736" t="s">
        <v>50</v>
      </c>
      <c r="O23" s="737"/>
      <c r="P23" s="737"/>
      <c r="Q23" s="230" t="str">
        <f t="shared" ref="Q23:V23" si="6">IF(Q6="","",SUM(Q24:Q27))</f>
        <v/>
      </c>
      <c r="R23" s="230" t="str">
        <f t="shared" si="6"/>
        <v/>
      </c>
      <c r="S23" s="230" t="str">
        <f t="shared" si="6"/>
        <v/>
      </c>
      <c r="T23" s="230" t="str">
        <f t="shared" si="6"/>
        <v/>
      </c>
      <c r="U23" s="230" t="str">
        <f t="shared" si="6"/>
        <v/>
      </c>
      <c r="V23" s="231" t="str">
        <f t="shared" si="6"/>
        <v/>
      </c>
      <c r="X23" s="604"/>
      <c r="Y23" s="736" t="s">
        <v>50</v>
      </c>
      <c r="Z23" s="737"/>
      <c r="AA23" s="737"/>
      <c r="AB23" s="212" t="str">
        <f t="shared" ref="AB23:AG23" si="7">IF(AB6="","",SUM(AB24:AB27))</f>
        <v/>
      </c>
      <c r="AC23" s="212" t="str">
        <f t="shared" si="7"/>
        <v/>
      </c>
      <c r="AD23" s="212" t="str">
        <f t="shared" si="7"/>
        <v/>
      </c>
      <c r="AE23" s="212" t="str">
        <f t="shared" si="7"/>
        <v/>
      </c>
      <c r="AF23" s="212" t="str">
        <f t="shared" si="7"/>
        <v/>
      </c>
      <c r="AG23" s="213" t="str">
        <f t="shared" si="7"/>
        <v/>
      </c>
      <c r="AI23" s="604"/>
      <c r="AJ23" s="736" t="s">
        <v>50</v>
      </c>
      <c r="AK23" s="737"/>
      <c r="AL23" s="737"/>
      <c r="AM23" s="212" t="str">
        <f t="shared" ref="AM23:AR23" si="8">IF(AM6="","",SUM(AM24:AM27))</f>
        <v/>
      </c>
      <c r="AN23" s="212" t="str">
        <f t="shared" si="8"/>
        <v/>
      </c>
      <c r="AO23" s="212" t="str">
        <f t="shared" si="8"/>
        <v/>
      </c>
      <c r="AP23" s="212" t="str">
        <f t="shared" si="8"/>
        <v/>
      </c>
      <c r="AQ23" s="212" t="str">
        <f t="shared" si="8"/>
        <v/>
      </c>
      <c r="AR23" s="213" t="str">
        <f t="shared" si="8"/>
        <v/>
      </c>
      <c r="AT23" s="604"/>
      <c r="AU23" s="736" t="s">
        <v>50</v>
      </c>
      <c r="AV23" s="737"/>
      <c r="AW23" s="737"/>
      <c r="AX23" s="212" t="str">
        <f t="shared" ref="AX23:BC23" si="9">IF(AX6="","",SUM(AX24:AX27))</f>
        <v/>
      </c>
      <c r="AY23" s="212" t="str">
        <f t="shared" si="9"/>
        <v/>
      </c>
      <c r="AZ23" s="212" t="str">
        <f t="shared" si="9"/>
        <v/>
      </c>
      <c r="BA23" s="212" t="str">
        <f t="shared" si="9"/>
        <v/>
      </c>
      <c r="BB23" s="212" t="str">
        <f t="shared" si="9"/>
        <v/>
      </c>
      <c r="BC23" s="213" t="str">
        <f t="shared" si="9"/>
        <v/>
      </c>
    </row>
    <row r="24" spans="2:55" ht="21.95" customHeight="1" x14ac:dyDescent="0.15">
      <c r="B24" s="604"/>
      <c r="C24" s="738"/>
      <c r="D24" s="734" t="s">
        <v>51</v>
      </c>
      <c r="E24" s="735"/>
      <c r="F24" s="224"/>
      <c r="G24" s="370"/>
      <c r="H24" s="370"/>
      <c r="I24" s="370"/>
      <c r="J24" s="370"/>
      <c r="K24" s="377"/>
      <c r="M24" s="604"/>
      <c r="N24" s="738"/>
      <c r="O24" s="734" t="s">
        <v>51</v>
      </c>
      <c r="P24" s="735"/>
      <c r="Q24" s="224"/>
      <c r="R24" s="224"/>
      <c r="S24" s="224"/>
      <c r="T24" s="224"/>
      <c r="U24" s="224"/>
      <c r="V24" s="225"/>
      <c r="X24" s="604"/>
      <c r="Y24" s="738"/>
      <c r="Z24" s="734" t="s">
        <v>51</v>
      </c>
      <c r="AA24" s="735"/>
      <c r="AB24" s="210"/>
      <c r="AC24" s="210"/>
      <c r="AD24" s="210"/>
      <c r="AE24" s="376"/>
      <c r="AF24" s="376"/>
      <c r="AG24" s="382"/>
      <c r="AI24" s="604"/>
      <c r="AJ24" s="738"/>
      <c r="AK24" s="734" t="s">
        <v>51</v>
      </c>
      <c r="AL24" s="735"/>
      <c r="AM24" s="210"/>
      <c r="AN24" s="210"/>
      <c r="AO24" s="210"/>
      <c r="AP24" s="210"/>
      <c r="AQ24" s="210"/>
      <c r="AR24" s="211"/>
      <c r="AT24" s="604"/>
      <c r="AU24" s="738"/>
      <c r="AV24" s="734" t="s">
        <v>51</v>
      </c>
      <c r="AW24" s="735"/>
      <c r="AX24" s="210"/>
      <c r="AY24" s="210"/>
      <c r="AZ24" s="210"/>
      <c r="BA24" s="210"/>
      <c r="BB24" s="210"/>
      <c r="BC24" s="211"/>
    </row>
    <row r="25" spans="2:55" ht="21.95" customHeight="1" x14ac:dyDescent="0.15">
      <c r="B25" s="604"/>
      <c r="C25" s="739"/>
      <c r="D25" s="734" t="s">
        <v>52</v>
      </c>
      <c r="E25" s="735"/>
      <c r="F25" s="224"/>
      <c r="G25" s="370"/>
      <c r="H25" s="370"/>
      <c r="I25" s="369"/>
      <c r="J25" s="369"/>
      <c r="K25" s="403"/>
      <c r="M25" s="604"/>
      <c r="N25" s="739"/>
      <c r="O25" s="734" t="s">
        <v>52</v>
      </c>
      <c r="P25" s="735"/>
      <c r="Q25" s="224"/>
      <c r="R25" s="224"/>
      <c r="S25" s="224"/>
      <c r="T25" s="224"/>
      <c r="U25" s="224"/>
      <c r="V25" s="225"/>
      <c r="X25" s="604"/>
      <c r="Y25" s="739"/>
      <c r="Z25" s="734" t="s">
        <v>52</v>
      </c>
      <c r="AA25" s="735"/>
      <c r="AB25" s="210"/>
      <c r="AC25" s="210"/>
      <c r="AD25" s="210"/>
      <c r="AE25" s="376"/>
      <c r="AF25" s="376"/>
      <c r="AG25" s="382"/>
      <c r="AI25" s="604"/>
      <c r="AJ25" s="739"/>
      <c r="AK25" s="734" t="s">
        <v>52</v>
      </c>
      <c r="AL25" s="735"/>
      <c r="AM25" s="210"/>
      <c r="AN25" s="210"/>
      <c r="AO25" s="210"/>
      <c r="AP25" s="210"/>
      <c r="AQ25" s="210"/>
      <c r="AR25" s="211"/>
      <c r="AT25" s="604"/>
      <c r="AU25" s="739"/>
      <c r="AV25" s="734" t="s">
        <v>52</v>
      </c>
      <c r="AW25" s="735"/>
      <c r="AX25" s="210"/>
      <c r="AY25" s="210"/>
      <c r="AZ25" s="210"/>
      <c r="BA25" s="210"/>
      <c r="BB25" s="210"/>
      <c r="BC25" s="211"/>
    </row>
    <row r="26" spans="2:55" ht="21.95" customHeight="1" x14ac:dyDescent="0.15">
      <c r="B26" s="604"/>
      <c r="C26" s="739"/>
      <c r="D26" s="734" t="s">
        <v>53</v>
      </c>
      <c r="E26" s="735"/>
      <c r="F26" s="224"/>
      <c r="G26" s="370"/>
      <c r="H26" s="370"/>
      <c r="I26" s="370"/>
      <c r="J26" s="370"/>
      <c r="K26" s="377"/>
      <c r="M26" s="604"/>
      <c r="N26" s="739"/>
      <c r="O26" s="734" t="s">
        <v>53</v>
      </c>
      <c r="P26" s="735"/>
      <c r="Q26" s="224"/>
      <c r="R26" s="224"/>
      <c r="S26" s="224"/>
      <c r="T26" s="224"/>
      <c r="U26" s="224"/>
      <c r="V26" s="225"/>
      <c r="X26" s="604"/>
      <c r="Y26" s="739"/>
      <c r="Z26" s="734" t="s">
        <v>53</v>
      </c>
      <c r="AA26" s="735"/>
      <c r="AB26" s="210"/>
      <c r="AC26" s="210"/>
      <c r="AD26" s="210"/>
      <c r="AE26" s="376"/>
      <c r="AF26" s="376"/>
      <c r="AG26" s="382"/>
      <c r="AI26" s="604"/>
      <c r="AJ26" s="739"/>
      <c r="AK26" s="734" t="s">
        <v>53</v>
      </c>
      <c r="AL26" s="735"/>
      <c r="AM26" s="210"/>
      <c r="AN26" s="210"/>
      <c r="AO26" s="210"/>
      <c r="AP26" s="210"/>
      <c r="AQ26" s="210"/>
      <c r="AR26" s="211"/>
      <c r="AT26" s="604"/>
      <c r="AU26" s="739"/>
      <c r="AV26" s="734" t="s">
        <v>53</v>
      </c>
      <c r="AW26" s="735"/>
      <c r="AX26" s="210"/>
      <c r="AY26" s="210"/>
      <c r="AZ26" s="210"/>
      <c r="BA26" s="210"/>
      <c r="BB26" s="210"/>
      <c r="BC26" s="211"/>
    </row>
    <row r="27" spans="2:55" ht="21.95" customHeight="1" x14ac:dyDescent="0.15">
      <c r="B27" s="604"/>
      <c r="C27" s="739"/>
      <c r="D27" s="734" t="s">
        <v>54</v>
      </c>
      <c r="E27" s="735"/>
      <c r="F27" s="224"/>
      <c r="G27" s="370"/>
      <c r="H27" s="370"/>
      <c r="I27" s="370"/>
      <c r="J27" s="370"/>
      <c r="K27" s="377"/>
      <c r="M27" s="604"/>
      <c r="N27" s="739"/>
      <c r="O27" s="734" t="s">
        <v>54</v>
      </c>
      <c r="P27" s="735"/>
      <c r="Q27" s="224"/>
      <c r="R27" s="224"/>
      <c r="S27" s="224"/>
      <c r="T27" s="224"/>
      <c r="U27" s="224"/>
      <c r="V27" s="225"/>
      <c r="X27" s="604"/>
      <c r="Y27" s="739"/>
      <c r="Z27" s="734" t="s">
        <v>54</v>
      </c>
      <c r="AA27" s="735"/>
      <c r="AB27" s="210"/>
      <c r="AC27" s="210"/>
      <c r="AD27" s="210"/>
      <c r="AE27" s="376"/>
      <c r="AF27" s="376"/>
      <c r="AG27" s="382"/>
      <c r="AI27" s="604"/>
      <c r="AJ27" s="739"/>
      <c r="AK27" s="734" t="s">
        <v>54</v>
      </c>
      <c r="AL27" s="735"/>
      <c r="AM27" s="210"/>
      <c r="AN27" s="210"/>
      <c r="AO27" s="210"/>
      <c r="AP27" s="210"/>
      <c r="AQ27" s="210"/>
      <c r="AR27" s="211"/>
      <c r="AT27" s="604"/>
      <c r="AU27" s="739"/>
      <c r="AV27" s="734" t="s">
        <v>54</v>
      </c>
      <c r="AW27" s="735"/>
      <c r="AX27" s="210"/>
      <c r="AY27" s="210"/>
      <c r="AZ27" s="210"/>
      <c r="BA27" s="210"/>
      <c r="BB27" s="210"/>
      <c r="BC27" s="211"/>
    </row>
    <row r="28" spans="2:55" ht="21.95" customHeight="1" x14ac:dyDescent="0.15">
      <c r="B28" s="604"/>
      <c r="C28" s="719" t="s">
        <v>55</v>
      </c>
      <c r="D28" s="719"/>
      <c r="E28" s="720"/>
      <c r="F28" s="224"/>
      <c r="G28" s="370"/>
      <c r="H28" s="370"/>
      <c r="I28" s="370"/>
      <c r="J28" s="370"/>
      <c r="K28" s="377"/>
      <c r="M28" s="604"/>
      <c r="N28" s="719" t="s">
        <v>55</v>
      </c>
      <c r="O28" s="719"/>
      <c r="P28" s="720"/>
      <c r="Q28" s="224"/>
      <c r="R28" s="224"/>
      <c r="S28" s="224"/>
      <c r="T28" s="224"/>
      <c r="U28" s="224"/>
      <c r="V28" s="225"/>
      <c r="X28" s="604"/>
      <c r="Y28" s="719" t="s">
        <v>55</v>
      </c>
      <c r="Z28" s="719"/>
      <c r="AA28" s="720"/>
      <c r="AB28" s="210"/>
      <c r="AC28" s="210"/>
      <c r="AD28" s="210"/>
      <c r="AE28" s="376"/>
      <c r="AF28" s="376"/>
      <c r="AG28" s="382"/>
      <c r="AI28" s="604"/>
      <c r="AJ28" s="719" t="s">
        <v>55</v>
      </c>
      <c r="AK28" s="719"/>
      <c r="AL28" s="720"/>
      <c r="AM28" s="210"/>
      <c r="AN28" s="210"/>
      <c r="AO28" s="210"/>
      <c r="AP28" s="210"/>
      <c r="AQ28" s="210"/>
      <c r="AR28" s="211"/>
      <c r="AT28" s="604"/>
      <c r="AU28" s="719" t="s">
        <v>55</v>
      </c>
      <c r="AV28" s="719"/>
      <c r="AW28" s="720"/>
      <c r="AX28" s="210"/>
      <c r="AY28" s="210"/>
      <c r="AZ28" s="210"/>
      <c r="BA28" s="210"/>
      <c r="BB28" s="210"/>
      <c r="BC28" s="211"/>
    </row>
    <row r="29" spans="2:55" ht="21.95" customHeight="1" x14ac:dyDescent="0.15">
      <c r="B29" s="604"/>
      <c r="C29" s="719" t="s">
        <v>56</v>
      </c>
      <c r="D29" s="719"/>
      <c r="E29" s="720"/>
      <c r="F29" s="224"/>
      <c r="G29" s="370"/>
      <c r="H29" s="370"/>
      <c r="I29" s="370"/>
      <c r="J29" s="370"/>
      <c r="K29" s="377"/>
      <c r="M29" s="604"/>
      <c r="N29" s="719" t="s">
        <v>56</v>
      </c>
      <c r="O29" s="719"/>
      <c r="P29" s="720"/>
      <c r="Q29" s="224"/>
      <c r="R29" s="224"/>
      <c r="S29" s="224"/>
      <c r="T29" s="224"/>
      <c r="U29" s="224"/>
      <c r="V29" s="225"/>
      <c r="X29" s="604"/>
      <c r="Y29" s="719" t="s">
        <v>56</v>
      </c>
      <c r="Z29" s="719"/>
      <c r="AA29" s="720"/>
      <c r="AB29" s="210"/>
      <c r="AC29" s="210"/>
      <c r="AD29" s="210"/>
      <c r="AE29" s="376"/>
      <c r="AF29" s="376"/>
      <c r="AG29" s="382"/>
      <c r="AI29" s="604"/>
      <c r="AJ29" s="719" t="s">
        <v>56</v>
      </c>
      <c r="AK29" s="719"/>
      <c r="AL29" s="720"/>
      <c r="AM29" s="210"/>
      <c r="AN29" s="210"/>
      <c r="AO29" s="210"/>
      <c r="AP29" s="210"/>
      <c r="AQ29" s="210"/>
      <c r="AR29" s="211"/>
      <c r="AT29" s="604"/>
      <c r="AU29" s="719" t="s">
        <v>56</v>
      </c>
      <c r="AV29" s="719"/>
      <c r="AW29" s="720"/>
      <c r="AX29" s="210"/>
      <c r="AY29" s="210"/>
      <c r="AZ29" s="210"/>
      <c r="BA29" s="210"/>
      <c r="BB29" s="210"/>
      <c r="BC29" s="211"/>
    </row>
    <row r="30" spans="2:55" ht="21.95" customHeight="1" x14ac:dyDescent="0.15">
      <c r="B30" s="604"/>
      <c r="C30" s="719" t="s">
        <v>57</v>
      </c>
      <c r="D30" s="719"/>
      <c r="E30" s="720"/>
      <c r="F30" s="224"/>
      <c r="G30" s="370"/>
      <c r="H30" s="370"/>
      <c r="I30" s="370"/>
      <c r="J30" s="370"/>
      <c r="K30" s="377"/>
      <c r="M30" s="604"/>
      <c r="N30" s="719" t="s">
        <v>57</v>
      </c>
      <c r="O30" s="719"/>
      <c r="P30" s="720"/>
      <c r="Q30" s="224"/>
      <c r="R30" s="224"/>
      <c r="S30" s="224"/>
      <c r="T30" s="224"/>
      <c r="U30" s="224"/>
      <c r="V30" s="225"/>
      <c r="X30" s="604"/>
      <c r="Y30" s="719" t="s">
        <v>57</v>
      </c>
      <c r="Z30" s="719"/>
      <c r="AA30" s="720"/>
      <c r="AB30" s="210"/>
      <c r="AC30" s="210"/>
      <c r="AD30" s="210"/>
      <c r="AE30" s="376"/>
      <c r="AF30" s="376"/>
      <c r="AG30" s="382"/>
      <c r="AI30" s="604"/>
      <c r="AJ30" s="719" t="s">
        <v>57</v>
      </c>
      <c r="AK30" s="719"/>
      <c r="AL30" s="720"/>
      <c r="AM30" s="210"/>
      <c r="AN30" s="210"/>
      <c r="AO30" s="210"/>
      <c r="AP30" s="210"/>
      <c r="AQ30" s="210"/>
      <c r="AR30" s="211"/>
      <c r="AT30" s="604"/>
      <c r="AU30" s="719" t="s">
        <v>57</v>
      </c>
      <c r="AV30" s="719"/>
      <c r="AW30" s="720"/>
      <c r="AX30" s="210"/>
      <c r="AY30" s="210"/>
      <c r="AZ30" s="210"/>
      <c r="BA30" s="210"/>
      <c r="BB30" s="210"/>
      <c r="BC30" s="211"/>
    </row>
    <row r="31" spans="2:55" ht="21.95" customHeight="1" x14ac:dyDescent="0.15">
      <c r="B31" s="604"/>
      <c r="C31" s="736" t="s">
        <v>58</v>
      </c>
      <c r="D31" s="737"/>
      <c r="E31" s="737"/>
      <c r="F31" s="230" t="str">
        <f t="shared" ref="F31:K31" si="10">IF(F6="","",SUM(F32:F35))</f>
        <v/>
      </c>
      <c r="G31" s="230" t="str">
        <f t="shared" si="10"/>
        <v/>
      </c>
      <c r="H31" s="230" t="str">
        <f t="shared" si="10"/>
        <v/>
      </c>
      <c r="I31" s="230" t="str">
        <f t="shared" si="10"/>
        <v/>
      </c>
      <c r="J31" s="230" t="str">
        <f t="shared" si="10"/>
        <v/>
      </c>
      <c r="K31" s="231" t="str">
        <f t="shared" si="10"/>
        <v/>
      </c>
      <c r="M31" s="604"/>
      <c r="N31" s="736" t="s">
        <v>58</v>
      </c>
      <c r="O31" s="737"/>
      <c r="P31" s="737"/>
      <c r="Q31" s="230" t="str">
        <f t="shared" ref="Q31:V31" si="11">IF(Q6="","",SUM(Q32:Q35))</f>
        <v/>
      </c>
      <c r="R31" s="230" t="str">
        <f t="shared" si="11"/>
        <v/>
      </c>
      <c r="S31" s="230" t="str">
        <f t="shared" si="11"/>
        <v/>
      </c>
      <c r="T31" s="230" t="str">
        <f t="shared" si="11"/>
        <v/>
      </c>
      <c r="U31" s="230" t="str">
        <f t="shared" si="11"/>
        <v/>
      </c>
      <c r="V31" s="231" t="str">
        <f t="shared" si="11"/>
        <v/>
      </c>
      <c r="X31" s="604"/>
      <c r="Y31" s="736" t="s">
        <v>58</v>
      </c>
      <c r="Z31" s="737"/>
      <c r="AA31" s="737"/>
      <c r="AB31" s="212" t="str">
        <f t="shared" ref="AB31:AG31" si="12">IF(AB6="","",SUM(AB32:AB35))</f>
        <v/>
      </c>
      <c r="AC31" s="212" t="str">
        <f t="shared" si="12"/>
        <v/>
      </c>
      <c r="AD31" s="212" t="str">
        <f t="shared" si="12"/>
        <v/>
      </c>
      <c r="AE31" s="212" t="str">
        <f t="shared" si="12"/>
        <v/>
      </c>
      <c r="AF31" s="212" t="str">
        <f t="shared" si="12"/>
        <v/>
      </c>
      <c r="AG31" s="213" t="str">
        <f t="shared" si="12"/>
        <v/>
      </c>
      <c r="AI31" s="604"/>
      <c r="AJ31" s="736" t="s">
        <v>58</v>
      </c>
      <c r="AK31" s="737"/>
      <c r="AL31" s="737"/>
      <c r="AM31" s="212" t="str">
        <f t="shared" ref="AM31:AR31" si="13">IF(AM6="","",SUM(AM32:AM35))</f>
        <v/>
      </c>
      <c r="AN31" s="212" t="str">
        <f t="shared" si="13"/>
        <v/>
      </c>
      <c r="AO31" s="212" t="str">
        <f t="shared" si="13"/>
        <v/>
      </c>
      <c r="AP31" s="212" t="str">
        <f t="shared" si="13"/>
        <v/>
      </c>
      <c r="AQ31" s="212" t="str">
        <f t="shared" si="13"/>
        <v/>
      </c>
      <c r="AR31" s="213" t="str">
        <f t="shared" si="13"/>
        <v/>
      </c>
      <c r="AT31" s="604"/>
      <c r="AU31" s="736" t="s">
        <v>58</v>
      </c>
      <c r="AV31" s="737"/>
      <c r="AW31" s="737"/>
      <c r="AX31" s="212" t="str">
        <f t="shared" ref="AX31:BC31" si="14">IF(AX6="","",SUM(AX32:AX35))</f>
        <v/>
      </c>
      <c r="AY31" s="212" t="str">
        <f t="shared" si="14"/>
        <v/>
      </c>
      <c r="AZ31" s="212" t="str">
        <f t="shared" si="14"/>
        <v/>
      </c>
      <c r="BA31" s="212" t="str">
        <f t="shared" si="14"/>
        <v/>
      </c>
      <c r="BB31" s="212" t="str">
        <f t="shared" si="14"/>
        <v/>
      </c>
      <c r="BC31" s="213" t="str">
        <f t="shared" si="14"/>
        <v/>
      </c>
    </row>
    <row r="32" spans="2:55" ht="21.95" customHeight="1" x14ac:dyDescent="0.15">
      <c r="B32" s="604"/>
      <c r="C32" s="738"/>
      <c r="D32" s="734" t="s">
        <v>59</v>
      </c>
      <c r="E32" s="735"/>
      <c r="F32" s="224"/>
      <c r="G32" s="369"/>
      <c r="H32" s="369"/>
      <c r="I32" s="369"/>
      <c r="J32" s="369"/>
      <c r="K32" s="403"/>
      <c r="M32" s="604"/>
      <c r="N32" s="738"/>
      <c r="O32" s="734" t="s">
        <v>59</v>
      </c>
      <c r="P32" s="735"/>
      <c r="Q32" s="224"/>
      <c r="R32" s="224"/>
      <c r="S32" s="370"/>
      <c r="T32" s="370"/>
      <c r="U32" s="370"/>
      <c r="V32" s="377"/>
      <c r="X32" s="604"/>
      <c r="Y32" s="738"/>
      <c r="Z32" s="734" t="s">
        <v>59</v>
      </c>
      <c r="AA32" s="735"/>
      <c r="AB32" s="210"/>
      <c r="AC32" s="210"/>
      <c r="AD32" s="210"/>
      <c r="AE32" s="371"/>
      <c r="AF32" s="371"/>
      <c r="AG32" s="372"/>
      <c r="AI32" s="604"/>
      <c r="AJ32" s="738"/>
      <c r="AK32" s="734" t="s">
        <v>59</v>
      </c>
      <c r="AL32" s="735"/>
      <c r="AM32" s="210"/>
      <c r="AN32" s="210"/>
      <c r="AO32" s="210"/>
      <c r="AP32" s="210"/>
      <c r="AQ32" s="210"/>
      <c r="AR32" s="211"/>
      <c r="AT32" s="604"/>
      <c r="AU32" s="738"/>
      <c r="AV32" s="734" t="s">
        <v>59</v>
      </c>
      <c r="AW32" s="735"/>
      <c r="AX32" s="210"/>
      <c r="AY32" s="210"/>
      <c r="AZ32" s="210"/>
      <c r="BA32" s="210"/>
      <c r="BB32" s="210"/>
      <c r="BC32" s="211"/>
    </row>
    <row r="33" spans="2:55" ht="21.95" customHeight="1" x14ac:dyDescent="0.15">
      <c r="B33" s="604"/>
      <c r="C33" s="739"/>
      <c r="D33" s="734" t="s">
        <v>60</v>
      </c>
      <c r="E33" s="735"/>
      <c r="F33" s="224"/>
      <c r="G33" s="369"/>
      <c r="H33" s="369"/>
      <c r="I33" s="369"/>
      <c r="J33" s="369"/>
      <c r="K33" s="403"/>
      <c r="M33" s="604"/>
      <c r="N33" s="739"/>
      <c r="O33" s="734" t="s">
        <v>60</v>
      </c>
      <c r="P33" s="735"/>
      <c r="Q33" s="224"/>
      <c r="R33" s="224"/>
      <c r="S33" s="370"/>
      <c r="T33" s="370"/>
      <c r="U33" s="370"/>
      <c r="V33" s="377"/>
      <c r="X33" s="604"/>
      <c r="Y33" s="739"/>
      <c r="Z33" s="734" t="s">
        <v>60</v>
      </c>
      <c r="AA33" s="735"/>
      <c r="AB33" s="210"/>
      <c r="AC33" s="210"/>
      <c r="AD33" s="210"/>
      <c r="AE33" s="371"/>
      <c r="AF33" s="371"/>
      <c r="AG33" s="372"/>
      <c r="AI33" s="604"/>
      <c r="AJ33" s="739"/>
      <c r="AK33" s="734" t="s">
        <v>60</v>
      </c>
      <c r="AL33" s="735"/>
      <c r="AM33" s="210"/>
      <c r="AN33" s="210"/>
      <c r="AO33" s="210"/>
      <c r="AP33" s="210"/>
      <c r="AQ33" s="210"/>
      <c r="AR33" s="211"/>
      <c r="AT33" s="604"/>
      <c r="AU33" s="739"/>
      <c r="AV33" s="734" t="s">
        <v>60</v>
      </c>
      <c r="AW33" s="735"/>
      <c r="AX33" s="210"/>
      <c r="AY33" s="210"/>
      <c r="AZ33" s="210"/>
      <c r="BA33" s="210"/>
      <c r="BB33" s="210"/>
      <c r="BC33" s="211"/>
    </row>
    <row r="34" spans="2:55" ht="21.95" customHeight="1" x14ac:dyDescent="0.15">
      <c r="B34" s="604"/>
      <c r="C34" s="739"/>
      <c r="D34" s="734" t="s">
        <v>61</v>
      </c>
      <c r="E34" s="735"/>
      <c r="F34" s="224"/>
      <c r="G34" s="404"/>
      <c r="H34" s="404"/>
      <c r="I34" s="404"/>
      <c r="J34" s="404"/>
      <c r="K34" s="405"/>
      <c r="M34" s="604"/>
      <c r="N34" s="739"/>
      <c r="O34" s="734" t="s">
        <v>61</v>
      </c>
      <c r="P34" s="735"/>
      <c r="Q34" s="224"/>
      <c r="R34" s="224"/>
      <c r="S34" s="370"/>
      <c r="T34" s="370"/>
      <c r="U34" s="370"/>
      <c r="V34" s="377"/>
      <c r="X34" s="604"/>
      <c r="Y34" s="739"/>
      <c r="Z34" s="734" t="s">
        <v>61</v>
      </c>
      <c r="AA34" s="735"/>
      <c r="AB34" s="210"/>
      <c r="AC34" s="210"/>
      <c r="AD34" s="210"/>
      <c r="AE34" s="407"/>
      <c r="AF34" s="407"/>
      <c r="AG34" s="408"/>
      <c r="AI34" s="604"/>
      <c r="AJ34" s="739"/>
      <c r="AK34" s="734" t="s">
        <v>61</v>
      </c>
      <c r="AL34" s="735"/>
      <c r="AM34" s="210"/>
      <c r="AN34" s="210"/>
      <c r="AO34" s="210"/>
      <c r="AP34" s="210"/>
      <c r="AQ34" s="210"/>
      <c r="AR34" s="211"/>
      <c r="AT34" s="604"/>
      <c r="AU34" s="739"/>
      <c r="AV34" s="734" t="s">
        <v>61</v>
      </c>
      <c r="AW34" s="735"/>
      <c r="AX34" s="210"/>
      <c r="AY34" s="210"/>
      <c r="AZ34" s="210"/>
      <c r="BA34" s="210"/>
      <c r="BB34" s="210"/>
      <c r="BC34" s="211"/>
    </row>
    <row r="35" spans="2:55" ht="21.95" customHeight="1" x14ac:dyDescent="0.15">
      <c r="B35" s="604"/>
      <c r="C35" s="746"/>
      <c r="D35" s="715" t="s">
        <v>62</v>
      </c>
      <c r="E35" s="716"/>
      <c r="F35" s="232"/>
      <c r="G35" s="378"/>
      <c r="H35" s="378"/>
      <c r="I35" s="378"/>
      <c r="J35" s="378"/>
      <c r="K35" s="379"/>
      <c r="M35" s="604"/>
      <c r="N35" s="746"/>
      <c r="O35" s="715" t="s">
        <v>62</v>
      </c>
      <c r="P35" s="716"/>
      <c r="Q35" s="232"/>
      <c r="R35" s="232"/>
      <c r="S35" s="378"/>
      <c r="T35" s="378"/>
      <c r="U35" s="378"/>
      <c r="V35" s="379"/>
      <c r="X35" s="604"/>
      <c r="Y35" s="746"/>
      <c r="Z35" s="715" t="s">
        <v>62</v>
      </c>
      <c r="AA35" s="716"/>
      <c r="AB35" s="214"/>
      <c r="AC35" s="214"/>
      <c r="AD35" s="214"/>
      <c r="AE35" s="385"/>
      <c r="AF35" s="385"/>
      <c r="AG35" s="386"/>
      <c r="AI35" s="604"/>
      <c r="AJ35" s="746"/>
      <c r="AK35" s="715" t="s">
        <v>62</v>
      </c>
      <c r="AL35" s="716"/>
      <c r="AM35" s="214"/>
      <c r="AN35" s="214"/>
      <c r="AO35" s="214"/>
      <c r="AP35" s="214"/>
      <c r="AQ35" s="214"/>
      <c r="AR35" s="215"/>
      <c r="AT35" s="604"/>
      <c r="AU35" s="746"/>
      <c r="AV35" s="715" t="s">
        <v>62</v>
      </c>
      <c r="AW35" s="716"/>
      <c r="AX35" s="214"/>
      <c r="AY35" s="214"/>
      <c r="AZ35" s="214"/>
      <c r="BA35" s="214"/>
      <c r="BB35" s="214"/>
      <c r="BC35" s="215"/>
    </row>
    <row r="36" spans="2:55" ht="21.95" customHeight="1" x14ac:dyDescent="0.15">
      <c r="B36" s="604"/>
      <c r="C36" s="747" t="s">
        <v>63</v>
      </c>
      <c r="D36" s="747"/>
      <c r="E36" s="747"/>
      <c r="F36" s="233" t="str">
        <f t="shared" ref="F36:K36" si="15">IF(F6="","",SUM(F10:F23)+SUM(F28:F31))</f>
        <v/>
      </c>
      <c r="G36" s="233" t="str">
        <f t="shared" si="15"/>
        <v/>
      </c>
      <c r="H36" s="233" t="str">
        <f t="shared" si="15"/>
        <v/>
      </c>
      <c r="I36" s="233" t="str">
        <f t="shared" si="15"/>
        <v/>
      </c>
      <c r="J36" s="233" t="str">
        <f t="shared" si="15"/>
        <v/>
      </c>
      <c r="K36" s="234" t="str">
        <f t="shared" si="15"/>
        <v/>
      </c>
      <c r="M36" s="604"/>
      <c r="N36" s="747" t="s">
        <v>63</v>
      </c>
      <c r="O36" s="747"/>
      <c r="P36" s="747"/>
      <c r="Q36" s="233" t="str">
        <f t="shared" ref="Q36:V36" si="16">IF(Q6="","",SUM(Q10:Q23)+SUM(Q28:Q31))</f>
        <v/>
      </c>
      <c r="R36" s="233" t="str">
        <f t="shared" si="16"/>
        <v/>
      </c>
      <c r="S36" s="233" t="str">
        <f t="shared" si="16"/>
        <v/>
      </c>
      <c r="T36" s="233" t="str">
        <f t="shared" si="16"/>
        <v/>
      </c>
      <c r="U36" s="233" t="str">
        <f t="shared" si="16"/>
        <v/>
      </c>
      <c r="V36" s="234" t="str">
        <f t="shared" si="16"/>
        <v/>
      </c>
      <c r="X36" s="604"/>
      <c r="Y36" s="747" t="s">
        <v>63</v>
      </c>
      <c r="Z36" s="747"/>
      <c r="AA36" s="747"/>
      <c r="AB36" s="216" t="str">
        <f t="shared" ref="AB36:AG36" si="17">IF(AB6="","",SUM(AB10:AB23)+SUM(AB28:AB31))</f>
        <v/>
      </c>
      <c r="AC36" s="216" t="str">
        <f t="shared" si="17"/>
        <v/>
      </c>
      <c r="AD36" s="216" t="str">
        <f t="shared" si="17"/>
        <v/>
      </c>
      <c r="AE36" s="216" t="str">
        <f t="shared" si="17"/>
        <v/>
      </c>
      <c r="AF36" s="216" t="str">
        <f t="shared" si="17"/>
        <v/>
      </c>
      <c r="AG36" s="217" t="str">
        <f t="shared" si="17"/>
        <v/>
      </c>
      <c r="AI36" s="604"/>
      <c r="AJ36" s="747" t="s">
        <v>63</v>
      </c>
      <c r="AK36" s="747"/>
      <c r="AL36" s="747"/>
      <c r="AM36" s="216" t="str">
        <f t="shared" ref="AM36:AR36" si="18">IF(AM6="","",SUM(AM10:AM23)+SUM(AM28:AM31))</f>
        <v/>
      </c>
      <c r="AN36" s="216" t="str">
        <f t="shared" si="18"/>
        <v/>
      </c>
      <c r="AO36" s="216" t="str">
        <f t="shared" si="18"/>
        <v/>
      </c>
      <c r="AP36" s="216" t="str">
        <f t="shared" si="18"/>
        <v/>
      </c>
      <c r="AQ36" s="216" t="str">
        <f t="shared" si="18"/>
        <v/>
      </c>
      <c r="AR36" s="217" t="str">
        <f t="shared" si="18"/>
        <v/>
      </c>
      <c r="AT36" s="604"/>
      <c r="AU36" s="747" t="s">
        <v>63</v>
      </c>
      <c r="AV36" s="747"/>
      <c r="AW36" s="747"/>
      <c r="AX36" s="216" t="str">
        <f t="shared" ref="AX36:BC36" si="19">IF(AX6="","",SUM(AX10:AX23)+SUM(AX28:AX31))</f>
        <v/>
      </c>
      <c r="AY36" s="216" t="str">
        <f t="shared" si="19"/>
        <v/>
      </c>
      <c r="AZ36" s="216" t="str">
        <f t="shared" si="19"/>
        <v/>
      </c>
      <c r="BA36" s="216" t="str">
        <f t="shared" si="19"/>
        <v/>
      </c>
      <c r="BB36" s="216" t="str">
        <f t="shared" si="19"/>
        <v/>
      </c>
      <c r="BC36" s="217" t="str">
        <f t="shared" si="19"/>
        <v/>
      </c>
    </row>
    <row r="37" spans="2:55" ht="21.95" customHeight="1" x14ac:dyDescent="0.15">
      <c r="B37" s="748" t="s">
        <v>64</v>
      </c>
      <c r="C37" s="749"/>
      <c r="D37" s="749"/>
      <c r="E37" s="749"/>
      <c r="F37" s="235" t="str">
        <f t="shared" ref="F37:K37" si="20">IF(F6="","",F9-F36)</f>
        <v/>
      </c>
      <c r="G37" s="235" t="str">
        <f t="shared" si="20"/>
        <v/>
      </c>
      <c r="H37" s="235" t="str">
        <f t="shared" si="20"/>
        <v/>
      </c>
      <c r="I37" s="235" t="str">
        <f t="shared" si="20"/>
        <v/>
      </c>
      <c r="J37" s="235" t="str">
        <f t="shared" si="20"/>
        <v/>
      </c>
      <c r="K37" s="236" t="str">
        <f t="shared" si="20"/>
        <v/>
      </c>
      <c r="M37" s="748" t="s">
        <v>64</v>
      </c>
      <c r="N37" s="749"/>
      <c r="O37" s="749"/>
      <c r="P37" s="749"/>
      <c r="Q37" s="235" t="str">
        <f t="shared" ref="Q37:V37" si="21">IF(Q6="","",Q9-Q36)</f>
        <v/>
      </c>
      <c r="R37" s="235" t="str">
        <f t="shared" si="21"/>
        <v/>
      </c>
      <c r="S37" s="235" t="str">
        <f t="shared" si="21"/>
        <v/>
      </c>
      <c r="T37" s="235" t="str">
        <f t="shared" si="21"/>
        <v/>
      </c>
      <c r="U37" s="235" t="str">
        <f t="shared" si="21"/>
        <v/>
      </c>
      <c r="V37" s="236" t="str">
        <f t="shared" si="21"/>
        <v/>
      </c>
      <c r="X37" s="748" t="s">
        <v>64</v>
      </c>
      <c r="Y37" s="749"/>
      <c r="Z37" s="749"/>
      <c r="AA37" s="749"/>
      <c r="AB37" s="218" t="str">
        <f t="shared" ref="AB37:AG37" si="22">IF(AB6="","",AB9-AB36)</f>
        <v/>
      </c>
      <c r="AC37" s="218" t="str">
        <f t="shared" si="22"/>
        <v/>
      </c>
      <c r="AD37" s="218" t="str">
        <f t="shared" si="22"/>
        <v/>
      </c>
      <c r="AE37" s="218" t="str">
        <f t="shared" si="22"/>
        <v/>
      </c>
      <c r="AF37" s="218" t="str">
        <f t="shared" si="22"/>
        <v/>
      </c>
      <c r="AG37" s="219" t="str">
        <f t="shared" si="22"/>
        <v/>
      </c>
      <c r="AI37" s="748" t="s">
        <v>64</v>
      </c>
      <c r="AJ37" s="749"/>
      <c r="AK37" s="749"/>
      <c r="AL37" s="749"/>
      <c r="AM37" s="218" t="str">
        <f t="shared" ref="AM37:AR37" si="23">IF(AM6="","",AM9-AM36)</f>
        <v/>
      </c>
      <c r="AN37" s="218" t="str">
        <f t="shared" si="23"/>
        <v/>
      </c>
      <c r="AO37" s="218" t="str">
        <f t="shared" si="23"/>
        <v/>
      </c>
      <c r="AP37" s="218" t="str">
        <f t="shared" si="23"/>
        <v/>
      </c>
      <c r="AQ37" s="218" t="str">
        <f t="shared" si="23"/>
        <v/>
      </c>
      <c r="AR37" s="219" t="str">
        <f t="shared" si="23"/>
        <v/>
      </c>
      <c r="AT37" s="748" t="s">
        <v>64</v>
      </c>
      <c r="AU37" s="749"/>
      <c r="AV37" s="749"/>
      <c r="AW37" s="749"/>
      <c r="AX37" s="218" t="str">
        <f t="shared" ref="AX37:BC37" si="24">IF(AX6="","",AX9-AX36)</f>
        <v/>
      </c>
      <c r="AY37" s="218" t="str">
        <f t="shared" si="24"/>
        <v/>
      </c>
      <c r="AZ37" s="218" t="str">
        <f t="shared" si="24"/>
        <v/>
      </c>
      <c r="BA37" s="218" t="str">
        <f t="shared" si="24"/>
        <v/>
      </c>
      <c r="BB37" s="218" t="str">
        <f t="shared" si="24"/>
        <v/>
      </c>
      <c r="BC37" s="219" t="str">
        <f t="shared" si="24"/>
        <v/>
      </c>
    </row>
    <row r="38" spans="2:55" ht="21.75" customHeight="1" thickBot="1" x14ac:dyDescent="0.2">
      <c r="B38" s="744" t="s">
        <v>68</v>
      </c>
      <c r="C38" s="745"/>
      <c r="D38" s="745"/>
      <c r="E38" s="745"/>
      <c r="F38" s="237" t="str">
        <f t="shared" ref="F38:K38" si="25">IF(F6="","",F37+F23)</f>
        <v/>
      </c>
      <c r="G38" s="237" t="str">
        <f t="shared" si="25"/>
        <v/>
      </c>
      <c r="H38" s="237" t="str">
        <f t="shared" si="25"/>
        <v/>
      </c>
      <c r="I38" s="237" t="str">
        <f t="shared" si="25"/>
        <v/>
      </c>
      <c r="J38" s="237" t="str">
        <f t="shared" si="25"/>
        <v/>
      </c>
      <c r="K38" s="238" t="str">
        <f t="shared" si="25"/>
        <v/>
      </c>
      <c r="M38" s="744" t="s">
        <v>68</v>
      </c>
      <c r="N38" s="745"/>
      <c r="O38" s="745"/>
      <c r="P38" s="745"/>
      <c r="Q38" s="237" t="str">
        <f t="shared" ref="Q38:V38" si="26">IF(Q6="","",Q37+Q23)</f>
        <v/>
      </c>
      <c r="R38" s="237" t="str">
        <f t="shared" si="26"/>
        <v/>
      </c>
      <c r="S38" s="237" t="str">
        <f t="shared" si="26"/>
        <v/>
      </c>
      <c r="T38" s="237" t="str">
        <f t="shared" si="26"/>
        <v/>
      </c>
      <c r="U38" s="237" t="str">
        <f t="shared" si="26"/>
        <v/>
      </c>
      <c r="V38" s="238" t="str">
        <f t="shared" si="26"/>
        <v/>
      </c>
      <c r="X38" s="744" t="s">
        <v>68</v>
      </c>
      <c r="Y38" s="745"/>
      <c r="Z38" s="745"/>
      <c r="AA38" s="745"/>
      <c r="AB38" s="220" t="str">
        <f t="shared" ref="AB38:AG38" si="27">IF(AB6="","",AB37+AB23)</f>
        <v/>
      </c>
      <c r="AC38" s="220" t="str">
        <f t="shared" si="27"/>
        <v/>
      </c>
      <c r="AD38" s="220" t="str">
        <f t="shared" si="27"/>
        <v/>
      </c>
      <c r="AE38" s="220" t="str">
        <f t="shared" si="27"/>
        <v/>
      </c>
      <c r="AF38" s="220" t="str">
        <f t="shared" si="27"/>
        <v/>
      </c>
      <c r="AG38" s="221" t="str">
        <f t="shared" si="27"/>
        <v/>
      </c>
      <c r="AI38" s="744" t="s">
        <v>68</v>
      </c>
      <c r="AJ38" s="745"/>
      <c r="AK38" s="745"/>
      <c r="AL38" s="745"/>
      <c r="AM38" s="220" t="str">
        <f t="shared" ref="AM38:AR38" si="28">IF(AM6="","",AM37+AM23)</f>
        <v/>
      </c>
      <c r="AN38" s="220" t="str">
        <f t="shared" si="28"/>
        <v/>
      </c>
      <c r="AO38" s="220" t="str">
        <f t="shared" si="28"/>
        <v/>
      </c>
      <c r="AP38" s="220" t="str">
        <f t="shared" si="28"/>
        <v/>
      </c>
      <c r="AQ38" s="220" t="str">
        <f t="shared" si="28"/>
        <v/>
      </c>
      <c r="AR38" s="221" t="str">
        <f t="shared" si="28"/>
        <v/>
      </c>
      <c r="AT38" s="744" t="s">
        <v>68</v>
      </c>
      <c r="AU38" s="745"/>
      <c r="AV38" s="745"/>
      <c r="AW38" s="745"/>
      <c r="AX38" s="220" t="str">
        <f t="shared" ref="AX38:BC38" si="29">IF(AX6="","",AX37+AX23)</f>
        <v/>
      </c>
      <c r="AY38" s="220" t="str">
        <f t="shared" si="29"/>
        <v/>
      </c>
      <c r="AZ38" s="220" t="str">
        <f t="shared" si="29"/>
        <v/>
      </c>
      <c r="BA38" s="220" t="str">
        <f t="shared" si="29"/>
        <v/>
      </c>
      <c r="BB38" s="220" t="str">
        <f t="shared" si="29"/>
        <v/>
      </c>
      <c r="BC38" s="221" t="str">
        <f t="shared" si="29"/>
        <v/>
      </c>
    </row>
  </sheetData>
  <mergeCells count="200">
    <mergeCell ref="B37:E37"/>
    <mergeCell ref="B38:E38"/>
    <mergeCell ref="D34:E34"/>
    <mergeCell ref="D35:E35"/>
    <mergeCell ref="C32:C35"/>
    <mergeCell ref="D32:E32"/>
    <mergeCell ref="D33:E33"/>
    <mergeCell ref="C36:E36"/>
    <mergeCell ref="B10:B36"/>
    <mergeCell ref="C20:E20"/>
    <mergeCell ref="C31:E31"/>
    <mergeCell ref="D24:E24"/>
    <mergeCell ref="D25:E25"/>
    <mergeCell ref="D26:E26"/>
    <mergeCell ref="D27:E27"/>
    <mergeCell ref="C28:E28"/>
    <mergeCell ref="C29:E29"/>
    <mergeCell ref="C30:E30"/>
    <mergeCell ref="C24:C27"/>
    <mergeCell ref="C21:E21"/>
    <mergeCell ref="C22:E22"/>
    <mergeCell ref="C23:E23"/>
    <mergeCell ref="C16:E16"/>
    <mergeCell ref="C17:E17"/>
    <mergeCell ref="C18:E18"/>
    <mergeCell ref="C19:E19"/>
    <mergeCell ref="C12:E12"/>
    <mergeCell ref="C13:E13"/>
    <mergeCell ref="C14:E14"/>
    <mergeCell ref="C15:E15"/>
    <mergeCell ref="B6:B9"/>
    <mergeCell ref="C10:E10"/>
    <mergeCell ref="C11:E11"/>
    <mergeCell ref="C6:D6"/>
    <mergeCell ref="C7:D7"/>
    <mergeCell ref="C8:D8"/>
    <mergeCell ref="C9:D9"/>
    <mergeCell ref="B5:E5"/>
    <mergeCell ref="E3:F3"/>
    <mergeCell ref="B3:D3"/>
    <mergeCell ref="M3:O3"/>
    <mergeCell ref="P3:Q3"/>
    <mergeCell ref="M5:P5"/>
    <mergeCell ref="M6:M9"/>
    <mergeCell ref="N6:O6"/>
    <mergeCell ref="N7:O7"/>
    <mergeCell ref="N8:O8"/>
    <mergeCell ref="N9:O9"/>
    <mergeCell ref="M10:M36"/>
    <mergeCell ref="N10:P10"/>
    <mergeCell ref="N11:P11"/>
    <mergeCell ref="N12:P12"/>
    <mergeCell ref="N13:P13"/>
    <mergeCell ref="N14:P14"/>
    <mergeCell ref="N15:P15"/>
    <mergeCell ref="N16:P16"/>
    <mergeCell ref="N17:P17"/>
    <mergeCell ref="N18:P18"/>
    <mergeCell ref="N19:P19"/>
    <mergeCell ref="N20:P20"/>
    <mergeCell ref="N21:P21"/>
    <mergeCell ref="N22:P22"/>
    <mergeCell ref="N23:P23"/>
    <mergeCell ref="N24:N27"/>
    <mergeCell ref="O24:P24"/>
    <mergeCell ref="O25:P25"/>
    <mergeCell ref="O26:P26"/>
    <mergeCell ref="O27:P27"/>
    <mergeCell ref="N28:P28"/>
    <mergeCell ref="N29:P29"/>
    <mergeCell ref="N30:P30"/>
    <mergeCell ref="N31:P31"/>
    <mergeCell ref="N32:N35"/>
    <mergeCell ref="O32:P32"/>
    <mergeCell ref="O33:P33"/>
    <mergeCell ref="O34:P34"/>
    <mergeCell ref="O35:P35"/>
    <mergeCell ref="N36:P36"/>
    <mergeCell ref="M37:P37"/>
    <mergeCell ref="M38:P38"/>
    <mergeCell ref="X3:Z3"/>
    <mergeCell ref="X10:X36"/>
    <mergeCell ref="Y10:AA10"/>
    <mergeCell ref="Y11:AA11"/>
    <mergeCell ref="Y12:AA12"/>
    <mergeCell ref="Y13:AA13"/>
    <mergeCell ref="Y14:AA14"/>
    <mergeCell ref="AA3:AB3"/>
    <mergeCell ref="X5:AA5"/>
    <mergeCell ref="X6:X9"/>
    <mergeCell ref="Y6:Z6"/>
    <mergeCell ref="Y7:Z7"/>
    <mergeCell ref="Y8:Z8"/>
    <mergeCell ref="Y9:Z9"/>
    <mergeCell ref="Y15:AA15"/>
    <mergeCell ref="Y16:AA16"/>
    <mergeCell ref="Y17:AA17"/>
    <mergeCell ref="Y18:AA18"/>
    <mergeCell ref="Y19:AA19"/>
    <mergeCell ref="Y20:AA20"/>
    <mergeCell ref="Y21:AA21"/>
    <mergeCell ref="Y22:AA22"/>
    <mergeCell ref="Y23:AA23"/>
    <mergeCell ref="Y24:Y27"/>
    <mergeCell ref="Z24:AA24"/>
    <mergeCell ref="Z25:AA25"/>
    <mergeCell ref="Z26:AA26"/>
    <mergeCell ref="Z27:AA27"/>
    <mergeCell ref="Y28:AA28"/>
    <mergeCell ref="Y29:AA29"/>
    <mergeCell ref="Y30:AA30"/>
    <mergeCell ref="Y31:AA31"/>
    <mergeCell ref="Y32:Y35"/>
    <mergeCell ref="Z32:AA32"/>
    <mergeCell ref="Z33:AA33"/>
    <mergeCell ref="Z34:AA34"/>
    <mergeCell ref="Z35:AA35"/>
    <mergeCell ref="Y36:AA36"/>
    <mergeCell ref="X37:AA37"/>
    <mergeCell ref="X38:AA38"/>
    <mergeCell ref="AI3:AK3"/>
    <mergeCell ref="AI10:AI36"/>
    <mergeCell ref="AJ10:AL10"/>
    <mergeCell ref="AJ11:AL11"/>
    <mergeCell ref="AJ12:AL12"/>
    <mergeCell ref="AJ13:AL13"/>
    <mergeCell ref="AJ14:AL14"/>
    <mergeCell ref="AL3:AM3"/>
    <mergeCell ref="AI5:AL5"/>
    <mergeCell ref="AI6:AI9"/>
    <mergeCell ref="AJ6:AK6"/>
    <mergeCell ref="AJ7:AK7"/>
    <mergeCell ref="AJ8:AK8"/>
    <mergeCell ref="AJ9:AK9"/>
    <mergeCell ref="AK26:AL26"/>
    <mergeCell ref="AK27:AL27"/>
    <mergeCell ref="AJ15:AL15"/>
    <mergeCell ref="AJ16:AL16"/>
    <mergeCell ref="AJ17:AL17"/>
    <mergeCell ref="AJ18:AL18"/>
    <mergeCell ref="AJ19:AL19"/>
    <mergeCell ref="AJ20:AL20"/>
    <mergeCell ref="AJ30:AL30"/>
    <mergeCell ref="AJ31:AL31"/>
    <mergeCell ref="AJ36:AL36"/>
    <mergeCell ref="AI37:AL37"/>
    <mergeCell ref="AJ21:AL21"/>
    <mergeCell ref="AJ22:AL22"/>
    <mergeCell ref="AJ23:AL23"/>
    <mergeCell ref="AJ24:AJ27"/>
    <mergeCell ref="AK24:AL24"/>
    <mergeCell ref="AK25:AL25"/>
    <mergeCell ref="AU8:AV8"/>
    <mergeCell ref="AU9:AV9"/>
    <mergeCell ref="AI38:AL38"/>
    <mergeCell ref="AJ32:AJ35"/>
    <mergeCell ref="AK32:AL32"/>
    <mergeCell ref="AK33:AL33"/>
    <mergeCell ref="AK34:AL34"/>
    <mergeCell ref="AK35:AL35"/>
    <mergeCell ref="AJ28:AL28"/>
    <mergeCell ref="AJ29:AL29"/>
    <mergeCell ref="AU11:AW11"/>
    <mergeCell ref="AU12:AW12"/>
    <mergeCell ref="AU13:AW13"/>
    <mergeCell ref="AU14:AW14"/>
    <mergeCell ref="AV27:AW27"/>
    <mergeCell ref="AU30:AW30"/>
    <mergeCell ref="AU31:AW31"/>
    <mergeCell ref="AU36:AW36"/>
    <mergeCell ref="AT37:AW37"/>
    <mergeCell ref="AT38:AW38"/>
    <mergeCell ref="AU32:AU35"/>
    <mergeCell ref="AV32:AW32"/>
    <mergeCell ref="AV33:AW33"/>
    <mergeCell ref="AV34:AW34"/>
    <mergeCell ref="AV35:AW35"/>
    <mergeCell ref="AT10:AT36"/>
    <mergeCell ref="AU10:AW10"/>
    <mergeCell ref="AU28:AW28"/>
    <mergeCell ref="AU29:AW29"/>
    <mergeCell ref="AT3:AV3"/>
    <mergeCell ref="AW3:AX3"/>
    <mergeCell ref="AT5:AW5"/>
    <mergeCell ref="AT6:AT9"/>
    <mergeCell ref="AU6:AV6"/>
    <mergeCell ref="AU7:AV7"/>
    <mergeCell ref="AV24:AW24"/>
    <mergeCell ref="AV25:AW25"/>
    <mergeCell ref="AV26:AW26"/>
    <mergeCell ref="AU15:AW15"/>
    <mergeCell ref="AU16:AW16"/>
    <mergeCell ref="AU17:AW17"/>
    <mergeCell ref="AU18:AW18"/>
    <mergeCell ref="AU19:AW19"/>
    <mergeCell ref="AU20:AW20"/>
    <mergeCell ref="AU21:AW21"/>
    <mergeCell ref="AU22:AW22"/>
    <mergeCell ref="AU23:AW23"/>
    <mergeCell ref="AU24:AU27"/>
  </mergeCells>
  <phoneticPr fontId="2"/>
  <pageMargins left="0.56000000000000005" right="0.44" top="0.6" bottom="0.53" header="0.51200000000000001" footer="0.51200000000000001"/>
  <pageSetup paperSize="9" scale="98"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4"/>
  </sheetPr>
  <dimension ref="B1:BY38"/>
  <sheetViews>
    <sheetView showZeros="0" view="pageBreakPreview" zoomScaleNormal="75" zoomScaleSheetLayoutView="100" workbookViewId="0">
      <selection activeCell="AB10" sqref="AB10:AY36"/>
    </sheetView>
  </sheetViews>
  <sheetFormatPr defaultRowHeight="13.5" x14ac:dyDescent="0.15"/>
  <cols>
    <col min="1" max="1" width="1.5" customWidth="1"/>
    <col min="2" max="2" width="4" customWidth="1"/>
    <col min="3" max="3" width="2.125" customWidth="1"/>
    <col min="4" max="4" width="7.375" customWidth="1"/>
    <col min="5" max="5" width="8.75" customWidth="1"/>
    <col min="6" max="11" width="11.625" customWidth="1"/>
    <col min="12" max="12" width="1.75" customWidth="1"/>
    <col min="13" max="13" width="4" customWidth="1"/>
    <col min="14" max="14" width="2.125" customWidth="1"/>
    <col min="15" max="15" width="7.375" customWidth="1"/>
    <col min="16" max="16" width="8.75" customWidth="1"/>
    <col min="17" max="22" width="11.625" customWidth="1"/>
    <col min="23" max="23" width="2" customWidth="1"/>
    <col min="24" max="24" width="4" customWidth="1"/>
    <col min="25" max="25" width="2.125" customWidth="1"/>
    <col min="26" max="26" width="7.375" customWidth="1"/>
    <col min="27" max="27" width="8.75" customWidth="1"/>
    <col min="28" max="33" width="11.625" customWidth="1"/>
    <col min="34" max="34" width="1.875" customWidth="1"/>
    <col min="35" max="35" width="4" customWidth="1"/>
    <col min="36" max="36" width="2.125" customWidth="1"/>
    <col min="37" max="37" width="7.375" customWidth="1"/>
    <col min="38" max="38" width="8.75" customWidth="1"/>
    <col min="39" max="44" width="11.625" customWidth="1"/>
    <col min="45" max="45" width="1.875" customWidth="1"/>
    <col min="46" max="46" width="4" customWidth="1"/>
    <col min="47" max="47" width="2.125" customWidth="1"/>
    <col min="48" max="48" width="7.375" customWidth="1"/>
    <col min="49" max="49" width="8.75" customWidth="1"/>
    <col min="50" max="55" width="11.625" customWidth="1"/>
    <col min="56" max="56" width="1.875" customWidth="1"/>
    <col min="57" max="57" width="4" customWidth="1"/>
    <col min="58" max="58" width="2.125" customWidth="1"/>
    <col min="59" max="59" width="7.375" customWidth="1"/>
    <col min="60" max="60" width="8.75" customWidth="1"/>
    <col min="61" max="66" width="11.625" customWidth="1"/>
    <col min="67" max="67" width="1.875" customWidth="1"/>
    <col min="68" max="68" width="4" customWidth="1"/>
    <col min="69" max="69" width="2.125" customWidth="1"/>
    <col min="70" max="70" width="7.375" customWidth="1"/>
    <col min="71" max="71" width="8.75" customWidth="1"/>
    <col min="72" max="77" width="11.625" customWidth="1"/>
  </cols>
  <sheetData>
    <row r="1" spans="2:77" ht="5.25" customHeight="1" x14ac:dyDescent="0.15"/>
    <row r="2" spans="2:77" ht="42.75" customHeight="1" thickBot="1" x14ac:dyDescent="0.2">
      <c r="BR2" t="s">
        <v>189</v>
      </c>
    </row>
    <row r="3" spans="2:77" ht="21" customHeight="1" thickBot="1" x14ac:dyDescent="0.2">
      <c r="B3" s="721" t="s">
        <v>159</v>
      </c>
      <c r="C3" s="722"/>
      <c r="D3" s="722"/>
      <c r="E3" s="754" t="s">
        <v>0</v>
      </c>
      <c r="F3" s="755"/>
      <c r="M3" s="721" t="s">
        <v>158</v>
      </c>
      <c r="N3" s="722"/>
      <c r="O3" s="722"/>
      <c r="P3" s="754" t="s">
        <v>191</v>
      </c>
      <c r="Q3" s="755"/>
      <c r="X3" s="721" t="s">
        <v>158</v>
      </c>
      <c r="Y3" s="722"/>
      <c r="Z3" s="722"/>
      <c r="AA3" s="754" t="s">
        <v>192</v>
      </c>
      <c r="AB3" s="755"/>
      <c r="AI3" s="721" t="s">
        <v>158</v>
      </c>
      <c r="AJ3" s="722"/>
      <c r="AK3" s="722"/>
      <c r="AL3" s="754" t="s">
        <v>196</v>
      </c>
      <c r="AM3" s="755"/>
      <c r="AT3" s="721" t="s">
        <v>158</v>
      </c>
      <c r="AU3" s="722"/>
      <c r="AV3" s="722"/>
      <c r="AW3" s="754" t="s">
        <v>197</v>
      </c>
      <c r="AX3" s="755"/>
      <c r="BE3" s="721" t="s">
        <v>158</v>
      </c>
      <c r="BF3" s="722"/>
      <c r="BG3" s="722"/>
      <c r="BH3" s="754" t="s">
        <v>198</v>
      </c>
      <c r="BI3" s="755"/>
      <c r="BP3" s="721" t="s">
        <v>158</v>
      </c>
      <c r="BQ3" s="722"/>
      <c r="BR3" s="722"/>
      <c r="BS3" s="754" t="s">
        <v>190</v>
      </c>
      <c r="BT3" s="755"/>
    </row>
    <row r="4" spans="2:77" ht="6.75" customHeight="1" thickBot="1" x14ac:dyDescent="0.2"/>
    <row r="5" spans="2:77" s="1" customFormat="1" ht="21.95" customHeight="1" x14ac:dyDescent="0.15">
      <c r="B5" s="725" t="s">
        <v>165</v>
      </c>
      <c r="C5" s="726"/>
      <c r="D5" s="726"/>
      <c r="E5" s="727"/>
      <c r="F5" s="13" t="str">
        <f>IF('収支（品目別）'!$E$3="","",'収支（品目別）'!$E$3)</f>
        <v/>
      </c>
      <c r="G5" s="13" t="str">
        <f>IF('収支（品目別）'!$P$3="","",'収支（品目別）'!$P$3)</f>
        <v/>
      </c>
      <c r="H5" s="13" t="str">
        <f>IF('収支（品目別）'!$AA$3="","",'収支（品目別）'!$AA$3)</f>
        <v/>
      </c>
      <c r="I5" s="13" t="str">
        <f>IF('収支（品目別）'!$AL$3="","",'収支（品目別）'!$AL$3)</f>
        <v/>
      </c>
      <c r="J5" s="13" t="str">
        <f>IF('収支（品目別）'!$AW$3="","",'収支（品目別）'!$AW$3)</f>
        <v/>
      </c>
      <c r="K5" s="16" t="s">
        <v>160</v>
      </c>
      <c r="M5" s="725" t="s">
        <v>165</v>
      </c>
      <c r="N5" s="726"/>
      <c r="O5" s="726"/>
      <c r="P5" s="727"/>
      <c r="Q5" s="13" t="str">
        <f>IF('収支（品目別）'!$E$3="","",'収支（品目別）'!$E$3)</f>
        <v/>
      </c>
      <c r="R5" s="13" t="str">
        <f>IF('収支（品目別）'!$P$3="","",'収支（品目別）'!$P$3)</f>
        <v/>
      </c>
      <c r="S5" s="13" t="str">
        <f>IF('収支（品目別）'!$AA$3="","",'収支（品目別）'!$AA$3)</f>
        <v/>
      </c>
      <c r="T5" s="13" t="str">
        <f>IF('収支（品目別）'!$AL$3="","",'収支（品目別）'!$AL$3)</f>
        <v/>
      </c>
      <c r="U5" s="13" t="str">
        <f>IF('収支（品目別）'!$AW$3="","",'収支（品目別）'!$AW$3)</f>
        <v/>
      </c>
      <c r="V5" s="16" t="s">
        <v>160</v>
      </c>
      <c r="X5" s="725" t="s">
        <v>165</v>
      </c>
      <c r="Y5" s="726"/>
      <c r="Z5" s="726"/>
      <c r="AA5" s="727"/>
      <c r="AB5" s="13" t="str">
        <f>IF('収支（品目別）'!$E$3="","",'収支（品目別）'!$E$3)</f>
        <v/>
      </c>
      <c r="AC5" s="13" t="str">
        <f>IF('収支（品目別）'!$P$3="","",'収支（品目別）'!$P$3)</f>
        <v/>
      </c>
      <c r="AD5" s="13" t="str">
        <f>IF('収支（品目別）'!$AA$3="","",'収支（品目別）'!$AA$3)</f>
        <v/>
      </c>
      <c r="AE5" s="13" t="str">
        <f>IF('収支（品目別）'!$AL$3="","",'収支（品目別）'!$AL$3)</f>
        <v/>
      </c>
      <c r="AF5" s="13" t="str">
        <f>IF('収支（品目別）'!$AW$3="","",'収支（品目別）'!$AW$3)</f>
        <v/>
      </c>
      <c r="AG5" s="16" t="s">
        <v>160</v>
      </c>
      <c r="AI5" s="725" t="s">
        <v>165</v>
      </c>
      <c r="AJ5" s="726"/>
      <c r="AK5" s="726"/>
      <c r="AL5" s="727"/>
      <c r="AM5" s="13" t="str">
        <f>IF('収支（品目別）'!$E$3="","",'収支（品目別）'!$E$3)</f>
        <v/>
      </c>
      <c r="AN5" s="13" t="str">
        <f>IF('収支（品目別）'!$P$3="","",'収支（品目別）'!$P$3)</f>
        <v/>
      </c>
      <c r="AO5" s="13" t="str">
        <f>IF('収支（品目別）'!$AA$3="","",'収支（品目別）'!$AA$3)</f>
        <v/>
      </c>
      <c r="AP5" s="13" t="str">
        <f>IF('収支（品目別）'!$AL$3="","",'収支（品目別）'!$AL$3)</f>
        <v/>
      </c>
      <c r="AQ5" s="13" t="str">
        <f>IF('収支（品目別）'!$AW$3="","",'収支（品目別）'!$AW$3)</f>
        <v/>
      </c>
      <c r="AR5" s="16" t="s">
        <v>160</v>
      </c>
      <c r="AT5" s="725" t="s">
        <v>165</v>
      </c>
      <c r="AU5" s="726"/>
      <c r="AV5" s="726"/>
      <c r="AW5" s="727"/>
      <c r="AX5" s="13" t="str">
        <f>IF('収支（品目別）'!$E$3="","",'収支（品目別）'!$E$3)</f>
        <v/>
      </c>
      <c r="AY5" s="13" t="str">
        <f>IF('収支（品目別）'!$P$3="","",'収支（品目別）'!$P$3)</f>
        <v/>
      </c>
      <c r="AZ5" s="13" t="str">
        <f>IF('収支（品目別）'!$AA$3="","",'収支（品目別）'!$AA$3)</f>
        <v/>
      </c>
      <c r="BA5" s="13" t="str">
        <f>IF('収支（品目別）'!$AL$3="","",'収支（品目別）'!$AL$3)</f>
        <v/>
      </c>
      <c r="BB5" s="13" t="str">
        <f>IF('収支（品目別）'!$AW$3="","",'収支（品目別）'!$AW$3)</f>
        <v/>
      </c>
      <c r="BC5" s="16" t="s">
        <v>160</v>
      </c>
      <c r="BE5" s="725" t="s">
        <v>165</v>
      </c>
      <c r="BF5" s="726"/>
      <c r="BG5" s="726"/>
      <c r="BH5" s="727"/>
      <c r="BI5" s="13" t="str">
        <f>IF('収支（品目別）'!$E$3="","",'収支（品目別）'!$E$3)</f>
        <v/>
      </c>
      <c r="BJ5" s="13" t="str">
        <f>IF('収支（品目別）'!$P$3="","",'収支（品目別）'!$P$3)</f>
        <v/>
      </c>
      <c r="BK5" s="13" t="str">
        <f>IF('収支（品目別）'!$AA$3="","",'収支（品目別）'!$AA$3)</f>
        <v/>
      </c>
      <c r="BL5" s="13" t="str">
        <f>IF('収支（品目別）'!$AL$3="","",'収支（品目別）'!$AL$3)</f>
        <v/>
      </c>
      <c r="BM5" s="13" t="str">
        <f>IF('収支（品目別）'!$AW$3="","",'収支（品目別）'!$AW$3)</f>
        <v/>
      </c>
      <c r="BN5" s="16" t="s">
        <v>160</v>
      </c>
      <c r="BP5" s="725" t="s">
        <v>165</v>
      </c>
      <c r="BQ5" s="726"/>
      <c r="BR5" s="726"/>
      <c r="BS5" s="727"/>
      <c r="BT5" s="13" t="str">
        <f>IF('収支（品目別）'!$E$3="","",'収支（品目別）'!$E$3)</f>
        <v/>
      </c>
      <c r="BU5" s="13" t="str">
        <f>IF('収支（品目別）'!$P$3="","",'収支（品目別）'!$P$3)</f>
        <v/>
      </c>
      <c r="BV5" s="13" t="str">
        <f>IF('収支（品目別）'!$AA$3="","",'収支（品目別）'!$AA$3)</f>
        <v/>
      </c>
      <c r="BW5" s="13" t="str">
        <f>IF('収支（品目別）'!$AL$3="","",'収支（品目別）'!$AL$3)</f>
        <v/>
      </c>
      <c r="BX5" s="13" t="str">
        <f>IF('収支（品目別）'!$AW$3="","",'収支（品目別）'!$AW$3)</f>
        <v/>
      </c>
      <c r="BY5" s="16" t="s">
        <v>160</v>
      </c>
    </row>
    <row r="6" spans="2:77" ht="21.95" customHeight="1" x14ac:dyDescent="0.15">
      <c r="B6" s="756" t="s">
        <v>76</v>
      </c>
      <c r="C6" s="730" t="s">
        <v>65</v>
      </c>
      <c r="D6" s="731"/>
      <c r="E6" s="18" t="s">
        <v>34</v>
      </c>
      <c r="F6" s="241" t="str">
        <f>IF('収支（品目別）'!F6="","",'収支（品目別）'!F6)</f>
        <v/>
      </c>
      <c r="G6" s="241" t="str">
        <f>IF('収支（品目別）'!Q6="","",'収支（品目別）'!Q6)</f>
        <v/>
      </c>
      <c r="H6" s="241" t="str">
        <f>IF('収支（品目別）'!AB6="","",'収支（品目別）'!AB6)</f>
        <v/>
      </c>
      <c r="I6" s="241" t="str">
        <f>IF('収支（品目別）'!AM6="","",'収支（品目別）'!AM6)</f>
        <v/>
      </c>
      <c r="J6" s="241" t="str">
        <f>IF('収支（品目別）'!AX6="","",'収支（品目別）'!AX6)</f>
        <v/>
      </c>
      <c r="K6" s="763"/>
      <c r="M6" s="756" t="s">
        <v>76</v>
      </c>
      <c r="N6" s="730" t="s">
        <v>65</v>
      </c>
      <c r="O6" s="731"/>
      <c r="P6" s="18" t="s">
        <v>34</v>
      </c>
      <c r="Q6" s="157" t="str">
        <f>IF('収支（品目別）'!G6="","",'収支（品目別）'!G6)</f>
        <v/>
      </c>
      <c r="R6" s="157" t="str">
        <f>IF('収支（品目別）'!R6="","",'収支（品目別）'!R6)</f>
        <v/>
      </c>
      <c r="S6" s="157" t="str">
        <f>IF('収支（品目別）'!AC6="","",'収支（品目別）'!AC6)</f>
        <v/>
      </c>
      <c r="T6" s="157" t="str">
        <f>IF('収支（品目別）'!AN6="","",'収支（品目別）'!AN6)</f>
        <v/>
      </c>
      <c r="U6" s="157" t="str">
        <f>IF('収支（品目別）'!AY6="","",'収支（品目別）'!AY6)</f>
        <v/>
      </c>
      <c r="V6" s="758"/>
      <c r="X6" s="756" t="s">
        <v>76</v>
      </c>
      <c r="Y6" s="730" t="s">
        <v>65</v>
      </c>
      <c r="Z6" s="731"/>
      <c r="AA6" s="18" t="s">
        <v>34</v>
      </c>
      <c r="AB6" s="157" t="str">
        <f>IF('収支（品目別）'!H6="","",'収支（品目別）'!H6)</f>
        <v/>
      </c>
      <c r="AC6" s="157" t="str">
        <f>IF('収支（品目別）'!S6="","",'収支（品目別）'!S6)</f>
        <v/>
      </c>
      <c r="AD6" s="157" t="str">
        <f>IF('収支（品目別）'!AD6="","",'収支（品目別）'!AD6)</f>
        <v/>
      </c>
      <c r="AE6" s="157" t="str">
        <f>IF('収支（品目別）'!AO6="","",'収支（品目別）'!AO6)</f>
        <v/>
      </c>
      <c r="AF6" s="157" t="str">
        <f>IF('収支（品目別）'!AZ6="","",'収支（品目別）'!AZ6)</f>
        <v/>
      </c>
      <c r="AG6" s="758"/>
      <c r="AI6" s="756" t="s">
        <v>76</v>
      </c>
      <c r="AJ6" s="730" t="s">
        <v>65</v>
      </c>
      <c r="AK6" s="731"/>
      <c r="AL6" s="18" t="s">
        <v>34</v>
      </c>
      <c r="AM6" s="157" t="str">
        <f>IF('収支（品目別）'!I6="","",'収支（品目別）'!I6)</f>
        <v/>
      </c>
      <c r="AN6" s="157" t="str">
        <f>IF('収支（品目別）'!T6="","",'収支（品目別）'!T6)</f>
        <v/>
      </c>
      <c r="AO6" s="157" t="str">
        <f>IF('収支（品目別）'!AE6="","",'収支（品目別）'!AE6)</f>
        <v/>
      </c>
      <c r="AP6" s="157" t="str">
        <f>IF('収支（品目別）'!AP6="","",'収支（品目別）'!AP6)</f>
        <v/>
      </c>
      <c r="AQ6" s="157" t="str">
        <f>IF('収支（品目別）'!BA6="","",'収支（品目別）'!BA6)</f>
        <v/>
      </c>
      <c r="AR6" s="758"/>
      <c r="AT6" s="756" t="s">
        <v>76</v>
      </c>
      <c r="AU6" s="730" t="s">
        <v>65</v>
      </c>
      <c r="AV6" s="731"/>
      <c r="AW6" s="18" t="s">
        <v>34</v>
      </c>
      <c r="AX6" s="157" t="str">
        <f>IF('収支（品目別）'!J6="","",'収支（品目別）'!J6)</f>
        <v/>
      </c>
      <c r="AY6" s="157" t="str">
        <f>IF('収支（品目別）'!U6="","",'収支（品目別）'!U6)</f>
        <v/>
      </c>
      <c r="AZ6" s="157" t="str">
        <f>IF('収支（品目別）'!AF6="","",'収支（品目別）'!AF6)</f>
        <v/>
      </c>
      <c r="BA6" s="157" t="str">
        <f>IF('収支（品目別）'!AQ6="","",'収支（品目別）'!AQ6)</f>
        <v/>
      </c>
      <c r="BB6" s="157" t="str">
        <f>IF('収支（品目別）'!BB6="","",'収支（品目別）'!BB6)</f>
        <v/>
      </c>
      <c r="BC6" s="758"/>
      <c r="BE6" s="756" t="s">
        <v>76</v>
      </c>
      <c r="BF6" s="730" t="s">
        <v>65</v>
      </c>
      <c r="BG6" s="731"/>
      <c r="BH6" s="18" t="s">
        <v>34</v>
      </c>
      <c r="BI6" s="157" t="str">
        <f>IF('収支（品目別）'!K6="","",'収支（品目別）'!K6)</f>
        <v/>
      </c>
      <c r="BJ6" s="157" t="str">
        <f>IF('収支（品目別）'!V6="","",'収支（品目別）'!V6)</f>
        <v/>
      </c>
      <c r="BK6" s="157" t="str">
        <f>IF('収支（品目別）'!AG6="","",'収支（品目別）'!AG6)</f>
        <v/>
      </c>
      <c r="BL6" s="157" t="str">
        <f>IF('収支（品目別）'!AR6="","",'収支（品目別）'!AR6)</f>
        <v/>
      </c>
      <c r="BM6" s="157" t="str">
        <f>IF('収支（品目別）'!BC6="","",'収支（品目別）'!BC6)</f>
        <v/>
      </c>
      <c r="BN6" s="758"/>
      <c r="BP6" s="756" t="s">
        <v>76</v>
      </c>
      <c r="BQ6" s="730" t="s">
        <v>65</v>
      </c>
      <c r="BR6" s="731"/>
      <c r="BS6" s="18" t="s">
        <v>34</v>
      </c>
      <c r="BT6" s="157"/>
      <c r="BU6" s="157"/>
      <c r="BV6" s="157"/>
      <c r="BW6" s="157"/>
      <c r="BX6" s="157" t="str">
        <f>IF('収支（品目別）'!BN6="","",'収支（品目別）'!BN6)</f>
        <v/>
      </c>
      <c r="BY6" s="758"/>
    </row>
    <row r="7" spans="2:77" ht="21.95" customHeight="1" x14ac:dyDescent="0.15">
      <c r="B7" s="756"/>
      <c r="C7" s="732" t="s">
        <v>146</v>
      </c>
      <c r="D7" s="733"/>
      <c r="E7" s="19" t="s">
        <v>36</v>
      </c>
      <c r="F7" s="242" t="str">
        <f>IF('収支（品目別）'!F7="","",'収支（品目別）'!F7)</f>
        <v/>
      </c>
      <c r="G7" s="242" t="str">
        <f>IF('収支（品目別）'!Q7="","",'収支（品目別）'!Q7)</f>
        <v/>
      </c>
      <c r="H7" s="242" t="str">
        <f>IF('収支（品目別）'!AB7="","",'収支（品目別）'!AB7)</f>
        <v/>
      </c>
      <c r="I7" s="242" t="str">
        <f>IF('収支（品目別）'!AM7="","",'収支（品目別）'!AM7)</f>
        <v/>
      </c>
      <c r="J7" s="242" t="str">
        <f>IF('収支（品目別）'!AX7="","",'収支（品目別）'!AX7)</f>
        <v/>
      </c>
      <c r="K7" s="764"/>
      <c r="M7" s="756"/>
      <c r="N7" s="732" t="s">
        <v>146</v>
      </c>
      <c r="O7" s="733"/>
      <c r="P7" s="19" t="s">
        <v>36</v>
      </c>
      <c r="Q7" s="158" t="str">
        <f>IF('収支（品目別）'!G7="","",'収支（品目別）'!G7)</f>
        <v/>
      </c>
      <c r="R7" s="158" t="str">
        <f>IF('収支（品目別）'!R7="","",'収支（品目別）'!R7)</f>
        <v/>
      </c>
      <c r="S7" s="158" t="str">
        <f>IF('収支（品目別）'!AC7="","",'収支（品目別）'!AC7)</f>
        <v/>
      </c>
      <c r="T7" s="158" t="str">
        <f>IF('収支（品目別）'!AN7="","",'収支（品目別）'!AN7)</f>
        <v/>
      </c>
      <c r="U7" s="158" t="str">
        <f>IF('収支（品目別）'!AY7="","",'収支（品目別）'!AY7)</f>
        <v/>
      </c>
      <c r="V7" s="759"/>
      <c r="X7" s="756"/>
      <c r="Y7" s="732" t="s">
        <v>146</v>
      </c>
      <c r="Z7" s="733"/>
      <c r="AA7" s="19" t="s">
        <v>36</v>
      </c>
      <c r="AB7" s="158" t="str">
        <f>IF('収支（品目別）'!H7="","",'収支（品目別）'!H7)</f>
        <v/>
      </c>
      <c r="AC7" s="158" t="str">
        <f>IF('収支（品目別）'!S7="","",'収支（品目別）'!S7)</f>
        <v/>
      </c>
      <c r="AD7" s="158" t="str">
        <f>IF('収支（品目別）'!AD7="","",'収支（品目別）'!AD7)</f>
        <v/>
      </c>
      <c r="AE7" s="158" t="str">
        <f>IF('収支（品目別）'!AO7="","",'収支（品目別）'!AO7)</f>
        <v/>
      </c>
      <c r="AF7" s="158" t="str">
        <f>IF('収支（品目別）'!AZ7="","",'収支（品目別）'!AZ7)</f>
        <v/>
      </c>
      <c r="AG7" s="759"/>
      <c r="AI7" s="756"/>
      <c r="AJ7" s="732" t="s">
        <v>146</v>
      </c>
      <c r="AK7" s="733"/>
      <c r="AL7" s="19" t="s">
        <v>36</v>
      </c>
      <c r="AM7" s="158" t="str">
        <f>IF('収支（品目別）'!I7="","",'収支（品目別）'!I7)</f>
        <v/>
      </c>
      <c r="AN7" s="158" t="str">
        <f>IF('収支（品目別）'!T7="","",'収支（品目別）'!T7)</f>
        <v/>
      </c>
      <c r="AO7" s="158" t="str">
        <f>IF('収支（品目別）'!AE7="","",'収支（品目別）'!AE7)</f>
        <v/>
      </c>
      <c r="AP7" s="158" t="str">
        <f>IF('収支（品目別）'!AP7="","",'収支（品目別）'!AP7)</f>
        <v/>
      </c>
      <c r="AQ7" s="158" t="str">
        <f>IF('収支（品目別）'!BA7="","",'収支（品目別）'!BA7)</f>
        <v/>
      </c>
      <c r="AR7" s="759"/>
      <c r="AT7" s="756"/>
      <c r="AU7" s="732" t="s">
        <v>146</v>
      </c>
      <c r="AV7" s="733"/>
      <c r="AW7" s="19" t="s">
        <v>36</v>
      </c>
      <c r="AX7" s="158" t="str">
        <f>IF('収支（品目別）'!J7="","",'収支（品目別）'!J7)</f>
        <v/>
      </c>
      <c r="AY7" s="158" t="str">
        <f>IF('収支（品目別）'!U7="","",'収支（品目別）'!U7)</f>
        <v/>
      </c>
      <c r="AZ7" s="158" t="str">
        <f>IF('収支（品目別）'!AF7="","",'収支（品目別）'!AF7)</f>
        <v/>
      </c>
      <c r="BA7" s="158" t="str">
        <f>IF('収支（品目別）'!AQ7="","",'収支（品目別）'!AQ7)</f>
        <v/>
      </c>
      <c r="BB7" s="158" t="str">
        <f>IF('収支（品目別）'!BB7="","",'収支（品目別）'!BB7)</f>
        <v/>
      </c>
      <c r="BC7" s="759"/>
      <c r="BE7" s="756"/>
      <c r="BF7" s="732" t="s">
        <v>146</v>
      </c>
      <c r="BG7" s="733"/>
      <c r="BH7" s="19" t="s">
        <v>36</v>
      </c>
      <c r="BI7" s="158" t="str">
        <f>IF('収支（品目別）'!K7="","",'収支（品目別）'!K7)</f>
        <v/>
      </c>
      <c r="BJ7" s="158" t="str">
        <f>IF('収支（品目別）'!V7="","",'収支（品目別）'!V7)</f>
        <v/>
      </c>
      <c r="BK7" s="158" t="str">
        <f>IF('収支（品目別）'!AG7="","",'収支（品目別）'!AG7)</f>
        <v/>
      </c>
      <c r="BL7" s="158" t="str">
        <f>IF('収支（品目別）'!AR7="","",'収支（品目別）'!AR7)</f>
        <v/>
      </c>
      <c r="BM7" s="158" t="str">
        <f>IF('収支（品目別）'!BC7="","",'収支（品目別）'!BC7)</f>
        <v/>
      </c>
      <c r="BN7" s="759"/>
      <c r="BP7" s="756"/>
      <c r="BQ7" s="732" t="s">
        <v>146</v>
      </c>
      <c r="BR7" s="733"/>
      <c r="BS7" s="19" t="s">
        <v>36</v>
      </c>
      <c r="BT7" s="158"/>
      <c r="BU7" s="158"/>
      <c r="BV7" s="158"/>
      <c r="BW7" s="158" t="str">
        <f>IF('収支（品目別）'!BC7="","",'収支（品目別）'!BC7)</f>
        <v/>
      </c>
      <c r="BX7" s="158" t="str">
        <f>IF('収支（品目別）'!BN7="","",'収支（品目別）'!BN7)</f>
        <v/>
      </c>
      <c r="BY7" s="759"/>
    </row>
    <row r="8" spans="2:77" ht="21.95" customHeight="1" x14ac:dyDescent="0.15">
      <c r="B8" s="756"/>
      <c r="C8" s="740" t="s">
        <v>66</v>
      </c>
      <c r="D8" s="741"/>
      <c r="E8" s="20" t="s">
        <v>35</v>
      </c>
      <c r="F8" s="243" t="str">
        <f>IF('収支（品目別）'!F8="","",'収支（品目別）'!F8)</f>
        <v/>
      </c>
      <c r="G8" s="244" t="str">
        <f>IF('収支（品目別）'!Q8="","",'収支（品目別）'!Q8)</f>
        <v/>
      </c>
      <c r="H8" s="244" t="str">
        <f>IF('収支（品目別）'!AB8="","",'収支（品目別）'!AB8)</f>
        <v/>
      </c>
      <c r="I8" s="244" t="str">
        <f>IF('収支（品目別）'!AM8="","",'収支（品目別）'!AM8)</f>
        <v/>
      </c>
      <c r="J8" s="244" t="str">
        <f>IF('収支（品目別）'!AX8="","",'収支（品目別）'!AX8)</f>
        <v/>
      </c>
      <c r="K8" s="765"/>
      <c r="M8" s="756"/>
      <c r="N8" s="740" t="s">
        <v>66</v>
      </c>
      <c r="O8" s="741"/>
      <c r="P8" s="20" t="s">
        <v>35</v>
      </c>
      <c r="Q8" s="249" t="str">
        <f>IF('収支（品目別）'!G8="","",'収支（品目別）'!G8)</f>
        <v/>
      </c>
      <c r="R8" s="249" t="str">
        <f>IF('収支（品目別）'!R8="","",'収支（品目別）'!R8)</f>
        <v/>
      </c>
      <c r="S8" s="249" t="str">
        <f>IF('収支（品目別）'!AC8="","",'収支（品目別）'!AC8)</f>
        <v/>
      </c>
      <c r="T8" s="249" t="str">
        <f>IF('収支（品目別）'!AN8="","",'収支（品目別）'!AN8)</f>
        <v/>
      </c>
      <c r="U8" s="249" t="str">
        <f>IF('収支（品目別）'!AY8="","",'収支（品目別）'!AY8)</f>
        <v/>
      </c>
      <c r="V8" s="760"/>
      <c r="X8" s="756"/>
      <c r="Y8" s="740" t="s">
        <v>66</v>
      </c>
      <c r="Z8" s="741"/>
      <c r="AA8" s="20" t="s">
        <v>35</v>
      </c>
      <c r="AB8" s="249" t="str">
        <f>IF('収支（品目別）'!H8="","",'収支（品目別）'!H8)</f>
        <v/>
      </c>
      <c r="AC8" s="249" t="str">
        <f>IF('収支（品目別）'!S8="","",'収支（品目別）'!S8)</f>
        <v/>
      </c>
      <c r="AD8" s="249" t="str">
        <f>IF('収支（品目別）'!AD8="","",'収支（品目別）'!AD8)</f>
        <v/>
      </c>
      <c r="AE8" s="249" t="str">
        <f>IF('収支（品目別）'!AO8="","",'収支（品目別）'!AO8)</f>
        <v/>
      </c>
      <c r="AF8" s="249" t="str">
        <f>IF('収支（品目別）'!AZ8="","",'収支（品目別）'!AZ8)</f>
        <v/>
      </c>
      <c r="AG8" s="760"/>
      <c r="AI8" s="756"/>
      <c r="AJ8" s="740" t="s">
        <v>66</v>
      </c>
      <c r="AK8" s="741"/>
      <c r="AL8" s="20" t="s">
        <v>35</v>
      </c>
      <c r="AM8" s="249" t="str">
        <f>IF('収支（品目別）'!I8="","",'収支（品目別）'!I8)</f>
        <v/>
      </c>
      <c r="AN8" s="249" t="str">
        <f>IF('収支（品目別）'!T8="","",'収支（品目別）'!T8)</f>
        <v/>
      </c>
      <c r="AO8" s="249" t="str">
        <f>IF('収支（品目別）'!AE8="","",'収支（品目別）'!AE8)</f>
        <v/>
      </c>
      <c r="AP8" s="249" t="str">
        <f>IF('収支（品目別）'!AP8="","",'収支（品目別）'!AP8)</f>
        <v/>
      </c>
      <c r="AQ8" s="249" t="str">
        <f>IF('収支（品目別）'!BA8="","",'収支（品目別）'!BA8)</f>
        <v/>
      </c>
      <c r="AR8" s="760"/>
      <c r="AT8" s="756"/>
      <c r="AU8" s="740" t="s">
        <v>66</v>
      </c>
      <c r="AV8" s="741"/>
      <c r="AW8" s="20" t="s">
        <v>35</v>
      </c>
      <c r="AX8" s="249" t="str">
        <f>IF('収支（品目別）'!J8="","",'収支（品目別）'!J8)</f>
        <v/>
      </c>
      <c r="AY8" s="249" t="str">
        <f>IF('収支（品目別）'!U8="","",'収支（品目別）'!U8)</f>
        <v/>
      </c>
      <c r="AZ8" s="249" t="str">
        <f>IF('収支（品目別）'!AF8="","",'収支（品目別）'!AF8)</f>
        <v/>
      </c>
      <c r="BA8" s="249" t="str">
        <f>IF('収支（品目別）'!AQ8="","",'収支（品目別）'!AQ8)</f>
        <v/>
      </c>
      <c r="BB8" s="249" t="str">
        <f>IF('収支（品目別）'!BB8="","",'収支（品目別）'!BB8)</f>
        <v/>
      </c>
      <c r="BC8" s="760"/>
      <c r="BE8" s="756"/>
      <c r="BF8" s="740" t="s">
        <v>66</v>
      </c>
      <c r="BG8" s="741"/>
      <c r="BH8" s="20" t="s">
        <v>35</v>
      </c>
      <c r="BI8" s="249" t="str">
        <f>IF('収支（品目別）'!K8="","",'収支（品目別）'!K8)</f>
        <v/>
      </c>
      <c r="BJ8" s="249" t="str">
        <f>IF('収支（品目別）'!V8="","",'収支（品目別）'!V8)</f>
        <v/>
      </c>
      <c r="BK8" s="249" t="str">
        <f>IF('収支（品目別）'!AG8="","",'収支（品目別）'!AG8)</f>
        <v/>
      </c>
      <c r="BL8" s="249" t="str">
        <f>IF('収支（品目別）'!AR8="","",'収支（品目別）'!AR8)</f>
        <v/>
      </c>
      <c r="BM8" s="249" t="str">
        <f>IF('収支（品目別）'!BC8="","",'収支（品目別）'!BC8)</f>
        <v/>
      </c>
      <c r="BN8" s="760"/>
      <c r="BP8" s="756"/>
      <c r="BQ8" s="740" t="s">
        <v>66</v>
      </c>
      <c r="BR8" s="741"/>
      <c r="BS8" s="20" t="s">
        <v>35</v>
      </c>
      <c r="BT8" s="249"/>
      <c r="BU8" s="249"/>
      <c r="BV8" s="249"/>
      <c r="BW8" s="249" t="str">
        <f>IF('収支（品目別）'!BC8="","",'収支（品目別）'!BC8)</f>
        <v/>
      </c>
      <c r="BX8" s="249" t="str">
        <f>IF('収支（品目別）'!BN8="","",'収支（品目別）'!BN8)</f>
        <v/>
      </c>
      <c r="BY8" s="760"/>
    </row>
    <row r="9" spans="2:77" ht="21.95" customHeight="1" x14ac:dyDescent="0.15">
      <c r="B9" s="757"/>
      <c r="C9" s="761" t="s">
        <v>67</v>
      </c>
      <c r="D9" s="762"/>
      <c r="E9" s="252" t="s">
        <v>35</v>
      </c>
      <c r="F9" s="253" t="str">
        <f>IF(F6="","",F6*F7*F8/10)</f>
        <v/>
      </c>
      <c r="G9" s="253" t="str">
        <f>IF(G6="","",G6*G7*G8/10)</f>
        <v/>
      </c>
      <c r="H9" s="253" t="str">
        <f>IF(H6="","",H6*H7*H8/10)</f>
        <v/>
      </c>
      <c r="I9" s="253" t="str">
        <f>IF(I6="","",I6*I7*I8/10)</f>
        <v/>
      </c>
      <c r="J9" s="253" t="str">
        <f>IF(J6="","",J6*J7*J8/10)</f>
        <v/>
      </c>
      <c r="K9" s="254">
        <f>SUM(F9:J9)</f>
        <v>0</v>
      </c>
      <c r="M9" s="757"/>
      <c r="N9" s="761" t="s">
        <v>67</v>
      </c>
      <c r="O9" s="762"/>
      <c r="P9" s="252" t="s">
        <v>35</v>
      </c>
      <c r="Q9" s="253" t="str">
        <f>IF(Q6="","",Q6*Q7*Q8/10)</f>
        <v/>
      </c>
      <c r="R9" s="253" t="str">
        <f>IF(R6="","",R6*R7*R8/10)</f>
        <v/>
      </c>
      <c r="S9" s="253" t="str">
        <f>IF(S6="","",S6*S7*S8/10)</f>
        <v/>
      </c>
      <c r="T9" s="253" t="str">
        <f>IF(T6="","",T6*T7*T8/10)</f>
        <v/>
      </c>
      <c r="U9" s="253" t="str">
        <f>IF(U6="","",U6*U7*U8/10)</f>
        <v/>
      </c>
      <c r="V9" s="254">
        <f>SUM(Q9:U9)</f>
        <v>0</v>
      </c>
      <c r="X9" s="757"/>
      <c r="Y9" s="761" t="s">
        <v>67</v>
      </c>
      <c r="Z9" s="762"/>
      <c r="AA9" s="252" t="s">
        <v>35</v>
      </c>
      <c r="AB9" s="253" t="str">
        <f>IF(AB6="","",AB6*AB7*AB8/10)</f>
        <v/>
      </c>
      <c r="AC9" s="253" t="str">
        <f>IF(AC6="","",AC6*AC7*AC8/10)</f>
        <v/>
      </c>
      <c r="AD9" s="253" t="str">
        <f>IF(AD6="","",AD6*AD7*AD8/10)</f>
        <v/>
      </c>
      <c r="AE9" s="253" t="str">
        <f>IF(AE6="","",AE6*AE7*AE8/10)</f>
        <v/>
      </c>
      <c r="AF9" s="253" t="str">
        <f>IF(AF6="","",AF6*AF7*AF8/10)</f>
        <v/>
      </c>
      <c r="AG9" s="254">
        <f>SUM(AB9:AF9)</f>
        <v>0</v>
      </c>
      <c r="AI9" s="757"/>
      <c r="AJ9" s="761" t="s">
        <v>67</v>
      </c>
      <c r="AK9" s="762"/>
      <c r="AL9" s="252" t="s">
        <v>35</v>
      </c>
      <c r="AM9" s="253" t="str">
        <f>IF(AM6="","",AM6*AM7*AM8/10)</f>
        <v/>
      </c>
      <c r="AN9" s="253" t="str">
        <f>IF(AN6="","",AN6*AN7*AN8/10)</f>
        <v/>
      </c>
      <c r="AO9" s="253" t="str">
        <f>IF(AO6="","",AO6*AO7*AO8/10)</f>
        <v/>
      </c>
      <c r="AP9" s="253" t="str">
        <f>IF(AP6="","",AP6*AP7*AP8/10)</f>
        <v/>
      </c>
      <c r="AQ9" s="253" t="str">
        <f>IF(AQ6="","",AQ6*AQ7*AQ8/10)</f>
        <v/>
      </c>
      <c r="AR9" s="254">
        <f>SUM(AM9:AQ9)</f>
        <v>0</v>
      </c>
      <c r="AT9" s="757"/>
      <c r="AU9" s="761" t="s">
        <v>67</v>
      </c>
      <c r="AV9" s="762"/>
      <c r="AW9" s="252" t="s">
        <v>35</v>
      </c>
      <c r="AX9" s="253" t="str">
        <f>IF(AX6="","",AX6*AX7*AX8/10)</f>
        <v/>
      </c>
      <c r="AY9" s="253" t="str">
        <f>IF(AY6="","",AY6*AY7*AY8/10)</f>
        <v/>
      </c>
      <c r="AZ9" s="253" t="str">
        <f>IF(AZ6="","",AZ6*AZ7*AZ8/10)</f>
        <v/>
      </c>
      <c r="BA9" s="253" t="str">
        <f>IF(BA6="","",BA6*BA7*BA8/10)</f>
        <v/>
      </c>
      <c r="BB9" s="253" t="str">
        <f>IF(BB6="","",BB6*BB7*BB8/10)</f>
        <v/>
      </c>
      <c r="BC9" s="254">
        <f>SUM(AX9:BB9)</f>
        <v>0</v>
      </c>
      <c r="BE9" s="757"/>
      <c r="BF9" s="761" t="s">
        <v>67</v>
      </c>
      <c r="BG9" s="762"/>
      <c r="BH9" s="252" t="s">
        <v>35</v>
      </c>
      <c r="BI9" s="253" t="str">
        <f>IF(BI6="","",BI6*BI7*BI8/10)</f>
        <v/>
      </c>
      <c r="BJ9" s="253" t="str">
        <f>IF(BJ6="","",BJ6*BJ7*BJ8/10)</f>
        <v/>
      </c>
      <c r="BK9" s="253" t="str">
        <f>IF(BK6="","",BK6*BK7*BK8/10)</f>
        <v/>
      </c>
      <c r="BL9" s="253" t="str">
        <f>IF(BL6="","",BL6*BL7*BL8/10)</f>
        <v/>
      </c>
      <c r="BM9" s="253" t="str">
        <f>IF(BM6="","",BM6*BM7*BM8/10)</f>
        <v/>
      </c>
      <c r="BN9" s="254">
        <f>SUM(BI9:BM9)</f>
        <v>0</v>
      </c>
      <c r="BP9" s="757"/>
      <c r="BQ9" s="761" t="s">
        <v>67</v>
      </c>
      <c r="BR9" s="762"/>
      <c r="BS9" s="252" t="s">
        <v>35</v>
      </c>
      <c r="BT9" s="253" t="str">
        <f>IF(BT6="","",BT6*BT7*BT8/10)</f>
        <v/>
      </c>
      <c r="BU9" s="253" t="str">
        <f>IF(BU6="","",BU6*BU7*BU8/10)</f>
        <v/>
      </c>
      <c r="BV9" s="253" t="str">
        <f>IF(BV6="","",BV6*BV7*BV8/10)</f>
        <v/>
      </c>
      <c r="BW9" s="253" t="str">
        <f>IF(BW6="","",BW6*BW7*BW8/10)</f>
        <v/>
      </c>
      <c r="BX9" s="253" t="str">
        <f>IF(BX6="","",BX6*BX7*BX8/10)</f>
        <v/>
      </c>
      <c r="BY9" s="254">
        <f>SUM(BT9:BX9)</f>
        <v>0</v>
      </c>
    </row>
    <row r="10" spans="2:77" ht="21.95" customHeight="1" x14ac:dyDescent="0.15">
      <c r="B10" s="603" t="s">
        <v>69</v>
      </c>
      <c r="C10" s="717" t="s">
        <v>37</v>
      </c>
      <c r="D10" s="717"/>
      <c r="E10" s="718"/>
      <c r="F10" s="250" t="str">
        <f>IF('収支（品目別）'!F10="","",'収支（品目別）'!F10)</f>
        <v/>
      </c>
      <c r="G10" s="250" t="str">
        <f>IF('収支（品目別）'!Q10="","",'収支（品目別）'!Q10)</f>
        <v/>
      </c>
      <c r="H10" s="250" t="str">
        <f>IF('収支（品目別）'!AB10="","",'収支（品目別）'!AB10)</f>
        <v/>
      </c>
      <c r="I10" s="250" t="str">
        <f>IF('収支（品目別）'!AM10="","",'収支（品目別）'!AM10)</f>
        <v/>
      </c>
      <c r="J10" s="250" t="str">
        <f>IF('収支（品目別）'!AX10="","",'収支（品目別）'!AX10)</f>
        <v/>
      </c>
      <c r="K10" s="251">
        <f t="shared" ref="K10:K22" si="0">SUM(F10:J10)</f>
        <v>0</v>
      </c>
      <c r="M10" s="603" t="s">
        <v>69</v>
      </c>
      <c r="N10" s="717" t="s">
        <v>37</v>
      </c>
      <c r="O10" s="717"/>
      <c r="P10" s="718"/>
      <c r="Q10" s="250" t="str">
        <f>IF('収支（品目別）'!G10="","",'収支（品目別）'!G10)</f>
        <v/>
      </c>
      <c r="R10" s="250" t="str">
        <f>IF('収支（品目別）'!R10="","",'収支（品目別）'!R10)</f>
        <v/>
      </c>
      <c r="S10" s="250" t="str">
        <f>IF('収支（品目別）'!AC10="","",'収支（品目別）'!AC10)</f>
        <v/>
      </c>
      <c r="T10" s="250" t="str">
        <f>IF('収支（品目別）'!AN10="","",'収支（品目別）'!AN10)</f>
        <v/>
      </c>
      <c r="U10" s="250" t="str">
        <f>IF('収支（品目別）'!AY10="","",'収支（品目別）'!AY10)</f>
        <v/>
      </c>
      <c r="V10" s="251">
        <f t="shared" ref="V10:V38" si="1">SUM(Q10:U10)</f>
        <v>0</v>
      </c>
      <c r="X10" s="603" t="s">
        <v>69</v>
      </c>
      <c r="Y10" s="717" t="s">
        <v>37</v>
      </c>
      <c r="Z10" s="717"/>
      <c r="AA10" s="718"/>
      <c r="AB10" s="250" t="str">
        <f>IF('収支（品目別）'!H10="","",'収支（品目別）'!H10)</f>
        <v/>
      </c>
      <c r="AC10" s="250" t="str">
        <f>IF('収支（品目別）'!S10="","",'収支（品目別）'!S10)</f>
        <v/>
      </c>
      <c r="AD10" s="250" t="str">
        <f>IF('収支（品目別）'!AD10="","",'収支（品目別）'!AD10)</f>
        <v/>
      </c>
      <c r="AE10" s="250" t="str">
        <f>IF('収支（品目別）'!AO10="","",'収支（品目別）'!AO10)</f>
        <v/>
      </c>
      <c r="AF10" s="250" t="str">
        <f>IF('収支（品目別）'!AZ10="","",'収支（品目別）'!AZ10)</f>
        <v/>
      </c>
      <c r="AG10" s="251">
        <f t="shared" ref="AG10:AG38" si="2">SUM(AB10:AF10)</f>
        <v>0</v>
      </c>
      <c r="AI10" s="603" t="s">
        <v>69</v>
      </c>
      <c r="AJ10" s="717" t="s">
        <v>37</v>
      </c>
      <c r="AK10" s="717"/>
      <c r="AL10" s="718"/>
      <c r="AM10" s="250" t="str">
        <f>IF('収支（品目別）'!I10="","",'収支（品目別）'!I10)</f>
        <v/>
      </c>
      <c r="AN10" s="250" t="str">
        <f>IF('収支（品目別）'!T10="","",'収支（品目別）'!T10)</f>
        <v/>
      </c>
      <c r="AO10" s="250" t="str">
        <f>IF('収支（品目別）'!AE10="","",'収支（品目別）'!AE10)</f>
        <v/>
      </c>
      <c r="AP10" s="250" t="str">
        <f>IF('収支（品目別）'!AP10="","",'収支（品目別）'!AP10)</f>
        <v/>
      </c>
      <c r="AQ10" s="250" t="str">
        <f>IF('収支（品目別）'!BA10="","",'収支（品目別）'!BA10)</f>
        <v/>
      </c>
      <c r="AR10" s="251">
        <f t="shared" ref="AR10:AR38" si="3">SUM(AM10:AQ10)</f>
        <v>0</v>
      </c>
      <c r="AT10" s="603" t="s">
        <v>69</v>
      </c>
      <c r="AU10" s="717" t="s">
        <v>37</v>
      </c>
      <c r="AV10" s="717"/>
      <c r="AW10" s="718"/>
      <c r="AX10" s="250" t="str">
        <f>IF('収支（品目別）'!J10="","",'収支（品目別）'!J10)</f>
        <v/>
      </c>
      <c r="AY10" s="250" t="str">
        <f>IF('収支（品目別）'!U10="","",'収支（品目別）'!U10)</f>
        <v/>
      </c>
      <c r="AZ10" s="250" t="str">
        <f>IF('収支（品目別）'!AF10="","",'収支（品目別）'!AF10)</f>
        <v/>
      </c>
      <c r="BA10" s="250" t="str">
        <f>IF('収支（品目別）'!AQ10="","",'収支（品目別）'!AQ10)</f>
        <v/>
      </c>
      <c r="BB10" s="250" t="str">
        <f>IF('収支（品目別）'!BB10="","",'収支（品目別）'!BB10)</f>
        <v/>
      </c>
      <c r="BC10" s="251">
        <f t="shared" ref="BC10:BC38" si="4">SUM(AX10:BB10)</f>
        <v>0</v>
      </c>
      <c r="BE10" s="603" t="s">
        <v>69</v>
      </c>
      <c r="BF10" s="717" t="s">
        <v>37</v>
      </c>
      <c r="BG10" s="717"/>
      <c r="BH10" s="718"/>
      <c r="BI10" s="250" t="str">
        <f>IF('収支（品目別）'!K10="","",'収支（品目別）'!K10)</f>
        <v/>
      </c>
      <c r="BJ10" s="250" t="str">
        <f>IF('収支（品目別）'!V10="","",'収支（品目別）'!V10)</f>
        <v/>
      </c>
      <c r="BK10" s="250" t="str">
        <f>IF('収支（品目別）'!AG10="","",'収支（品目別）'!AG10)</f>
        <v/>
      </c>
      <c r="BL10" s="250" t="str">
        <f>IF('収支（品目別）'!AR10="","",'収支（品目別）'!AR10)</f>
        <v/>
      </c>
      <c r="BM10" s="250" t="str">
        <f>IF('収支（品目別）'!BC10="","",'収支（品目別）'!BC10)</f>
        <v/>
      </c>
      <c r="BN10" s="251">
        <f t="shared" ref="BN10:BN38" si="5">SUM(BI10:BM10)</f>
        <v>0</v>
      </c>
      <c r="BP10" s="603" t="s">
        <v>69</v>
      </c>
      <c r="BQ10" s="717" t="s">
        <v>37</v>
      </c>
      <c r="BR10" s="717"/>
      <c r="BS10" s="718"/>
      <c r="BT10" s="250" t="str">
        <f>BI10</f>
        <v/>
      </c>
      <c r="BU10" s="250" t="str">
        <f>BJ10</f>
        <v/>
      </c>
      <c r="BV10" s="250" t="e">
        <f>BK10*2</f>
        <v>#VALUE!</v>
      </c>
      <c r="BW10" s="250" t="str">
        <f>IF('収支（品目別）'!BC10="","",'収支（品目別）'!BC10)</f>
        <v/>
      </c>
      <c r="BX10" s="250" t="str">
        <f>IF('収支（品目別）'!BN10="","",'収支（品目別）'!BN10)</f>
        <v/>
      </c>
      <c r="BY10" s="251" t="e">
        <f t="shared" ref="BY10:BY38" si="6">SUM(BT10:BX10)</f>
        <v>#VALUE!</v>
      </c>
    </row>
    <row r="11" spans="2:77" ht="21.95" customHeight="1" x14ac:dyDescent="0.15">
      <c r="B11" s="604"/>
      <c r="C11" s="719" t="s">
        <v>38</v>
      </c>
      <c r="D11" s="719"/>
      <c r="E11" s="720"/>
      <c r="F11" s="212" t="str">
        <f>IF('収支（品目別）'!F11="","",'収支（品目別）'!F11)</f>
        <v/>
      </c>
      <c r="G11" s="212" t="str">
        <f>IF('収支（品目別）'!Q11="","",'収支（品目別）'!Q11)</f>
        <v/>
      </c>
      <c r="H11" s="212" t="str">
        <f>IF('収支（品目別）'!AB11="","",'収支（品目別）'!AB11)</f>
        <v/>
      </c>
      <c r="I11" s="212" t="str">
        <f>IF('収支（品目別）'!AM11="","",'収支（品目別）'!AM11)</f>
        <v/>
      </c>
      <c r="J11" s="212" t="str">
        <f>IF('収支（品目別）'!AX11="","",'収支（品目別）'!AX11)</f>
        <v/>
      </c>
      <c r="K11" s="213">
        <f t="shared" si="0"/>
        <v>0</v>
      </c>
      <c r="M11" s="604"/>
      <c r="N11" s="719" t="s">
        <v>38</v>
      </c>
      <c r="O11" s="719"/>
      <c r="P11" s="720"/>
      <c r="Q11" s="212" t="str">
        <f>IF('収支（品目別）'!G11="","",'収支（品目別）'!G11)</f>
        <v/>
      </c>
      <c r="R11" s="212" t="str">
        <f>IF('収支（品目別）'!R11="","",'収支（品目別）'!R11)</f>
        <v/>
      </c>
      <c r="S11" s="212" t="str">
        <f>IF('収支（品目別）'!AC11="","",'収支（品目別）'!AC11)</f>
        <v/>
      </c>
      <c r="T11" s="212" t="str">
        <f>IF('収支（品目別）'!AN11="","",'収支（品目別）'!AN11)</f>
        <v/>
      </c>
      <c r="U11" s="212" t="str">
        <f>IF('収支（品目別）'!AY11="","",'収支（品目別）'!AY11)</f>
        <v/>
      </c>
      <c r="V11" s="213">
        <f t="shared" si="1"/>
        <v>0</v>
      </c>
      <c r="X11" s="604"/>
      <c r="Y11" s="719" t="s">
        <v>38</v>
      </c>
      <c r="Z11" s="719"/>
      <c r="AA11" s="720"/>
      <c r="AB11" s="212" t="str">
        <f>IF('収支（品目別）'!H11="","",'収支（品目別）'!H11)</f>
        <v/>
      </c>
      <c r="AC11" s="212" t="str">
        <f>IF('収支（品目別）'!S11="","",'収支（品目別）'!S11)</f>
        <v/>
      </c>
      <c r="AD11" s="212" t="str">
        <f>IF('収支（品目別）'!AD11="","",'収支（品目別）'!AD11)</f>
        <v/>
      </c>
      <c r="AE11" s="212" t="str">
        <f>IF('収支（品目別）'!AO11="","",'収支（品目別）'!AO11)</f>
        <v/>
      </c>
      <c r="AF11" s="212" t="str">
        <f>IF('収支（品目別）'!AZ11="","",'収支（品目別）'!AZ11)</f>
        <v/>
      </c>
      <c r="AG11" s="213">
        <f t="shared" si="2"/>
        <v>0</v>
      </c>
      <c r="AI11" s="604"/>
      <c r="AJ11" s="719" t="s">
        <v>38</v>
      </c>
      <c r="AK11" s="719"/>
      <c r="AL11" s="720"/>
      <c r="AM11" s="212" t="str">
        <f>IF('収支（品目別）'!I11="","",'収支（品目別）'!I11)</f>
        <v/>
      </c>
      <c r="AN11" s="212" t="str">
        <f>IF('収支（品目別）'!T11="","",'収支（品目別）'!T11)</f>
        <v/>
      </c>
      <c r="AO11" s="212" t="str">
        <f>IF('収支（品目別）'!AE11="","",'収支（品目別）'!AE11)</f>
        <v/>
      </c>
      <c r="AP11" s="212" t="str">
        <f>IF('収支（品目別）'!AP11="","",'収支（品目別）'!AP11)</f>
        <v/>
      </c>
      <c r="AQ11" s="212" t="str">
        <f>IF('収支（品目別）'!BA11="","",'収支（品目別）'!BA11)</f>
        <v/>
      </c>
      <c r="AR11" s="213">
        <f t="shared" si="3"/>
        <v>0</v>
      </c>
      <c r="AT11" s="604"/>
      <c r="AU11" s="719" t="s">
        <v>38</v>
      </c>
      <c r="AV11" s="719"/>
      <c r="AW11" s="720"/>
      <c r="AX11" s="212" t="str">
        <f>IF('収支（品目別）'!J11="","",'収支（品目別）'!J11)</f>
        <v/>
      </c>
      <c r="AY11" s="212" t="str">
        <f>IF('収支（品目別）'!U11="","",'収支（品目別）'!U11)</f>
        <v/>
      </c>
      <c r="AZ11" s="212" t="str">
        <f>IF('収支（品目別）'!AF11="","",'収支（品目別）'!AF11)</f>
        <v/>
      </c>
      <c r="BA11" s="212" t="str">
        <f>IF('収支（品目別）'!AQ11="","",'収支（品目別）'!AQ11)</f>
        <v/>
      </c>
      <c r="BB11" s="212" t="str">
        <f>IF('収支（品目別）'!BB11="","",'収支（品目別）'!BB11)</f>
        <v/>
      </c>
      <c r="BC11" s="213">
        <f t="shared" si="4"/>
        <v>0</v>
      </c>
      <c r="BE11" s="604"/>
      <c r="BF11" s="719" t="s">
        <v>38</v>
      </c>
      <c r="BG11" s="719"/>
      <c r="BH11" s="720"/>
      <c r="BI11" s="212" t="str">
        <f>IF('収支（品目別）'!K11="","",'収支（品目別）'!K11)</f>
        <v/>
      </c>
      <c r="BJ11" s="212" t="str">
        <f>IF('収支（品目別）'!V11="","",'収支（品目別）'!V11)</f>
        <v/>
      </c>
      <c r="BK11" s="212" t="str">
        <f>IF('収支（品目別）'!AG11="","",'収支（品目別）'!AG11)</f>
        <v/>
      </c>
      <c r="BL11" s="212" t="str">
        <f>IF('収支（品目別）'!AR11="","",'収支（品目別）'!AR11)</f>
        <v/>
      </c>
      <c r="BM11" s="212" t="str">
        <f>IF('収支（品目別）'!BC11="","",'収支（品目別）'!BC11)</f>
        <v/>
      </c>
      <c r="BN11" s="213">
        <f t="shared" si="5"/>
        <v>0</v>
      </c>
      <c r="BP11" s="604"/>
      <c r="BQ11" s="719" t="s">
        <v>38</v>
      </c>
      <c r="BR11" s="719"/>
      <c r="BS11" s="720"/>
      <c r="BT11" s="212" t="str">
        <f t="shared" ref="BT11:BT22" si="7">BI11</f>
        <v/>
      </c>
      <c r="BU11" s="212" t="str">
        <f t="shared" ref="BU11:BU22" si="8">BJ11</f>
        <v/>
      </c>
      <c r="BV11" s="212" t="e">
        <f t="shared" ref="BV11:BV22" si="9">BK11*2</f>
        <v>#VALUE!</v>
      </c>
      <c r="BW11" s="212" t="str">
        <f>IF('収支（品目別）'!BC11="","",'収支（品目別）'!BC11)</f>
        <v/>
      </c>
      <c r="BX11" s="212" t="str">
        <f>IF('収支（品目別）'!BN11="","",'収支（品目別）'!BN11)</f>
        <v/>
      </c>
      <c r="BY11" s="213" t="e">
        <f t="shared" si="6"/>
        <v>#VALUE!</v>
      </c>
    </row>
    <row r="12" spans="2:77" ht="21.95" customHeight="1" x14ac:dyDescent="0.15">
      <c r="B12" s="604"/>
      <c r="C12" s="719" t="s">
        <v>39</v>
      </c>
      <c r="D12" s="719"/>
      <c r="E12" s="720"/>
      <c r="F12" s="212" t="str">
        <f>IF('収支（品目別）'!F12="","",'収支（品目別）'!F12)</f>
        <v/>
      </c>
      <c r="G12" s="212" t="str">
        <f>IF('収支（品目別）'!Q12="","",'収支（品目別）'!Q12)</f>
        <v/>
      </c>
      <c r="H12" s="212" t="str">
        <f>IF('収支（品目別）'!AB12="","",'収支（品目別）'!AB12)</f>
        <v/>
      </c>
      <c r="I12" s="212" t="str">
        <f>IF('収支（品目別）'!AM12="","",'収支（品目別）'!AM12)</f>
        <v/>
      </c>
      <c r="J12" s="212" t="str">
        <f>IF('収支（品目別）'!AX12="","",'収支（品目別）'!AX12)</f>
        <v/>
      </c>
      <c r="K12" s="213">
        <f t="shared" si="0"/>
        <v>0</v>
      </c>
      <c r="M12" s="604"/>
      <c r="N12" s="719" t="s">
        <v>39</v>
      </c>
      <c r="O12" s="719"/>
      <c r="P12" s="720"/>
      <c r="Q12" s="212" t="str">
        <f>IF('収支（品目別）'!G12="","",'収支（品目別）'!G12)</f>
        <v/>
      </c>
      <c r="R12" s="212" t="str">
        <f>IF('収支（品目別）'!R12="","",'収支（品目別）'!R12)</f>
        <v/>
      </c>
      <c r="S12" s="212" t="str">
        <f>IF('収支（品目別）'!AC12="","",'収支（品目別）'!AC12)</f>
        <v/>
      </c>
      <c r="T12" s="212" t="str">
        <f>IF('収支（品目別）'!AN12="","",'収支（品目別）'!AN12)</f>
        <v/>
      </c>
      <c r="U12" s="212" t="str">
        <f>IF('収支（品目別）'!AY12="","",'収支（品目別）'!AY12)</f>
        <v/>
      </c>
      <c r="V12" s="213">
        <f t="shared" si="1"/>
        <v>0</v>
      </c>
      <c r="X12" s="604"/>
      <c r="Y12" s="719" t="s">
        <v>39</v>
      </c>
      <c r="Z12" s="719"/>
      <c r="AA12" s="720"/>
      <c r="AB12" s="212" t="str">
        <f>IF('収支（品目別）'!H12="","",'収支（品目別）'!H12)</f>
        <v/>
      </c>
      <c r="AC12" s="212" t="str">
        <f>IF('収支（品目別）'!S12="","",'収支（品目別）'!S12)</f>
        <v/>
      </c>
      <c r="AD12" s="212" t="str">
        <f>IF('収支（品目別）'!AD12="","",'収支（品目別）'!AD12)</f>
        <v/>
      </c>
      <c r="AE12" s="212" t="str">
        <f>IF('収支（品目別）'!AO12="","",'収支（品目別）'!AO12)</f>
        <v/>
      </c>
      <c r="AF12" s="212" t="str">
        <f>IF('収支（品目別）'!AZ12="","",'収支（品目別）'!AZ12)</f>
        <v/>
      </c>
      <c r="AG12" s="213">
        <f t="shared" si="2"/>
        <v>0</v>
      </c>
      <c r="AI12" s="604"/>
      <c r="AJ12" s="719" t="s">
        <v>39</v>
      </c>
      <c r="AK12" s="719"/>
      <c r="AL12" s="720"/>
      <c r="AM12" s="212" t="str">
        <f>IF('収支（品目別）'!I12="","",'収支（品目別）'!I12)</f>
        <v/>
      </c>
      <c r="AN12" s="212" t="str">
        <f>IF('収支（品目別）'!T12="","",'収支（品目別）'!T12)</f>
        <v/>
      </c>
      <c r="AO12" s="212" t="str">
        <f>IF('収支（品目別）'!AE12="","",'収支（品目別）'!AE12)</f>
        <v/>
      </c>
      <c r="AP12" s="212" t="str">
        <f>IF('収支（品目別）'!AP12="","",'収支（品目別）'!AP12)</f>
        <v/>
      </c>
      <c r="AQ12" s="212" t="str">
        <f>IF('収支（品目別）'!BA12="","",'収支（品目別）'!BA12)</f>
        <v/>
      </c>
      <c r="AR12" s="213">
        <f t="shared" si="3"/>
        <v>0</v>
      </c>
      <c r="AT12" s="604"/>
      <c r="AU12" s="719" t="s">
        <v>39</v>
      </c>
      <c r="AV12" s="719"/>
      <c r="AW12" s="720"/>
      <c r="AX12" s="212" t="str">
        <f>IF('収支（品目別）'!J12="","",'収支（品目別）'!J12)</f>
        <v/>
      </c>
      <c r="AY12" s="212" t="str">
        <f>IF('収支（品目別）'!U12="","",'収支（品目別）'!U12)</f>
        <v/>
      </c>
      <c r="AZ12" s="212" t="str">
        <f>IF('収支（品目別）'!AF12="","",'収支（品目別）'!AF12)</f>
        <v/>
      </c>
      <c r="BA12" s="212" t="str">
        <f>IF('収支（品目別）'!AQ12="","",'収支（品目別）'!AQ12)</f>
        <v/>
      </c>
      <c r="BB12" s="212" t="str">
        <f>IF('収支（品目別）'!BB12="","",'収支（品目別）'!BB12)</f>
        <v/>
      </c>
      <c r="BC12" s="213">
        <f t="shared" si="4"/>
        <v>0</v>
      </c>
      <c r="BE12" s="604"/>
      <c r="BF12" s="719" t="s">
        <v>39</v>
      </c>
      <c r="BG12" s="719"/>
      <c r="BH12" s="720"/>
      <c r="BI12" s="212" t="str">
        <f>IF('収支（品目別）'!K12="","",'収支（品目別）'!K12)</f>
        <v/>
      </c>
      <c r="BJ12" s="212" t="str">
        <f>IF('収支（品目別）'!V12="","",'収支（品目別）'!V12)</f>
        <v/>
      </c>
      <c r="BK12" s="212" t="str">
        <f>IF('収支（品目別）'!AG12="","",'収支（品目別）'!AG12)</f>
        <v/>
      </c>
      <c r="BL12" s="212" t="str">
        <f>IF('収支（品目別）'!AR12="","",'収支（品目別）'!AR12)</f>
        <v/>
      </c>
      <c r="BM12" s="212" t="str">
        <f>IF('収支（品目別）'!BC12="","",'収支（品目別）'!BC12)</f>
        <v/>
      </c>
      <c r="BN12" s="213">
        <f t="shared" si="5"/>
        <v>0</v>
      </c>
      <c r="BP12" s="604"/>
      <c r="BQ12" s="719" t="s">
        <v>39</v>
      </c>
      <c r="BR12" s="719"/>
      <c r="BS12" s="720"/>
      <c r="BT12" s="212" t="str">
        <f t="shared" si="7"/>
        <v/>
      </c>
      <c r="BU12" s="212" t="str">
        <f t="shared" si="8"/>
        <v/>
      </c>
      <c r="BV12" s="212" t="e">
        <f t="shared" si="9"/>
        <v>#VALUE!</v>
      </c>
      <c r="BW12" s="212" t="str">
        <f>IF('収支（品目別）'!BC12="","",'収支（品目別）'!BC12)</f>
        <v/>
      </c>
      <c r="BX12" s="212" t="str">
        <f>IF('収支（品目別）'!BN12="","",'収支（品目別）'!BN12)</f>
        <v/>
      </c>
      <c r="BY12" s="213" t="e">
        <f t="shared" si="6"/>
        <v>#VALUE!</v>
      </c>
    </row>
    <row r="13" spans="2:77" ht="21.95" customHeight="1" x14ac:dyDescent="0.15">
      <c r="B13" s="604"/>
      <c r="C13" s="719" t="s">
        <v>40</v>
      </c>
      <c r="D13" s="719"/>
      <c r="E13" s="720"/>
      <c r="F13" s="212" t="str">
        <f>IF('収支（品目別）'!F13="","",'収支（品目別）'!F13)</f>
        <v/>
      </c>
      <c r="G13" s="212" t="str">
        <f>IF('収支（品目別）'!Q13="","",'収支（品目別）'!Q13)</f>
        <v/>
      </c>
      <c r="H13" s="212" t="str">
        <f>IF('収支（品目別）'!AB13="","",'収支（品目別）'!AB13)</f>
        <v/>
      </c>
      <c r="I13" s="212" t="str">
        <f>IF('収支（品目別）'!AM13="","",'収支（品目別）'!AM13)</f>
        <v/>
      </c>
      <c r="J13" s="212" t="str">
        <f>IF('収支（品目別）'!AX13="","",'収支（品目別）'!AX13)</f>
        <v/>
      </c>
      <c r="K13" s="213">
        <f t="shared" si="0"/>
        <v>0</v>
      </c>
      <c r="M13" s="604"/>
      <c r="N13" s="719" t="s">
        <v>40</v>
      </c>
      <c r="O13" s="719"/>
      <c r="P13" s="720"/>
      <c r="Q13" s="212" t="str">
        <f>IF('収支（品目別）'!G13="","",'収支（品目別）'!G13)</f>
        <v/>
      </c>
      <c r="R13" s="212" t="str">
        <f>IF('収支（品目別）'!R13="","",'収支（品目別）'!R13)</f>
        <v/>
      </c>
      <c r="S13" s="212" t="str">
        <f>IF('収支（品目別）'!AC13="","",'収支（品目別）'!AC13)</f>
        <v/>
      </c>
      <c r="T13" s="212" t="str">
        <f>IF('収支（品目別）'!AN13="","",'収支（品目別）'!AN13)</f>
        <v/>
      </c>
      <c r="U13" s="212" t="str">
        <f>IF('収支（品目別）'!AY13="","",'収支（品目別）'!AY13)</f>
        <v/>
      </c>
      <c r="V13" s="213">
        <f t="shared" si="1"/>
        <v>0</v>
      </c>
      <c r="X13" s="604"/>
      <c r="Y13" s="719" t="s">
        <v>40</v>
      </c>
      <c r="Z13" s="719"/>
      <c r="AA13" s="720"/>
      <c r="AB13" s="212" t="str">
        <f>IF('収支（品目別）'!H13="","",'収支（品目別）'!H13)</f>
        <v/>
      </c>
      <c r="AC13" s="212" t="str">
        <f>IF('収支（品目別）'!S13="","",'収支（品目別）'!S13)</f>
        <v/>
      </c>
      <c r="AD13" s="212" t="str">
        <f>IF('収支（品目別）'!AD13="","",'収支（品目別）'!AD13)</f>
        <v/>
      </c>
      <c r="AE13" s="212" t="str">
        <f>IF('収支（品目別）'!AO13="","",'収支（品目別）'!AO13)</f>
        <v/>
      </c>
      <c r="AF13" s="212" t="str">
        <f>IF('収支（品目別）'!AZ13="","",'収支（品目別）'!AZ13)</f>
        <v/>
      </c>
      <c r="AG13" s="213">
        <f t="shared" si="2"/>
        <v>0</v>
      </c>
      <c r="AI13" s="604"/>
      <c r="AJ13" s="719" t="s">
        <v>40</v>
      </c>
      <c r="AK13" s="719"/>
      <c r="AL13" s="720"/>
      <c r="AM13" s="212" t="str">
        <f>IF('収支（品目別）'!I13="","",'収支（品目別）'!I13)</f>
        <v/>
      </c>
      <c r="AN13" s="212" t="str">
        <f>IF('収支（品目別）'!T13="","",'収支（品目別）'!T13)</f>
        <v/>
      </c>
      <c r="AO13" s="212" t="str">
        <f>IF('収支（品目別）'!AE13="","",'収支（品目別）'!AE13)</f>
        <v/>
      </c>
      <c r="AP13" s="212" t="str">
        <f>IF('収支（品目別）'!AP13="","",'収支（品目別）'!AP13)</f>
        <v/>
      </c>
      <c r="AQ13" s="212" t="str">
        <f>IF('収支（品目別）'!BA13="","",'収支（品目別）'!BA13)</f>
        <v/>
      </c>
      <c r="AR13" s="213">
        <f t="shared" si="3"/>
        <v>0</v>
      </c>
      <c r="AT13" s="604"/>
      <c r="AU13" s="719" t="s">
        <v>40</v>
      </c>
      <c r="AV13" s="719"/>
      <c r="AW13" s="720"/>
      <c r="AX13" s="212" t="str">
        <f>IF('収支（品目別）'!J13="","",'収支（品目別）'!J13)</f>
        <v/>
      </c>
      <c r="AY13" s="212" t="str">
        <f>IF('収支（品目別）'!U13="","",'収支（品目別）'!U13)</f>
        <v/>
      </c>
      <c r="AZ13" s="212" t="str">
        <f>IF('収支（品目別）'!AF13="","",'収支（品目別）'!AF13)</f>
        <v/>
      </c>
      <c r="BA13" s="212" t="str">
        <f>IF('収支（品目別）'!AQ13="","",'収支（品目別）'!AQ13)</f>
        <v/>
      </c>
      <c r="BB13" s="212" t="str">
        <f>IF('収支（品目別）'!BB13="","",'収支（品目別）'!BB13)</f>
        <v/>
      </c>
      <c r="BC13" s="213">
        <f t="shared" si="4"/>
        <v>0</v>
      </c>
      <c r="BE13" s="604"/>
      <c r="BF13" s="719" t="s">
        <v>40</v>
      </c>
      <c r="BG13" s="719"/>
      <c r="BH13" s="720"/>
      <c r="BI13" s="212" t="str">
        <f>IF('収支（品目別）'!K13="","",'収支（品目別）'!K13)</f>
        <v/>
      </c>
      <c r="BJ13" s="212" t="str">
        <f>IF('収支（品目別）'!V13="","",'収支（品目別）'!V13)</f>
        <v/>
      </c>
      <c r="BK13" s="212" t="str">
        <f>IF('収支（品目別）'!AG13="","",'収支（品目別）'!AG13)</f>
        <v/>
      </c>
      <c r="BL13" s="212" t="str">
        <f>IF('収支（品目別）'!AR13="","",'収支（品目別）'!AR13)</f>
        <v/>
      </c>
      <c r="BM13" s="212" t="str">
        <f>IF('収支（品目別）'!BC13="","",'収支（品目別）'!BC13)</f>
        <v/>
      </c>
      <c r="BN13" s="213">
        <f t="shared" si="5"/>
        <v>0</v>
      </c>
      <c r="BP13" s="604"/>
      <c r="BQ13" s="719" t="s">
        <v>40</v>
      </c>
      <c r="BR13" s="719"/>
      <c r="BS13" s="720"/>
      <c r="BT13" s="212" t="str">
        <f t="shared" si="7"/>
        <v/>
      </c>
      <c r="BU13" s="212" t="str">
        <f t="shared" si="8"/>
        <v/>
      </c>
      <c r="BV13" s="212" t="e">
        <f t="shared" si="9"/>
        <v>#VALUE!</v>
      </c>
      <c r="BW13" s="212" t="str">
        <f>IF('収支（品目別）'!BC13="","",'収支（品目別）'!BC13)</f>
        <v/>
      </c>
      <c r="BX13" s="212" t="str">
        <f>IF('収支（品目別）'!BN13="","",'収支（品目別）'!BN13)</f>
        <v/>
      </c>
      <c r="BY13" s="213" t="e">
        <f t="shared" si="6"/>
        <v>#VALUE!</v>
      </c>
    </row>
    <row r="14" spans="2:77" ht="21.95" customHeight="1" x14ac:dyDescent="0.15">
      <c r="B14" s="604"/>
      <c r="C14" s="719" t="s">
        <v>41</v>
      </c>
      <c r="D14" s="719"/>
      <c r="E14" s="720"/>
      <c r="F14" s="212" t="str">
        <f>IF('収支（品目別）'!F14="","",'収支（品目別）'!F14)</f>
        <v/>
      </c>
      <c r="G14" s="212" t="str">
        <f>IF('収支（品目別）'!Q14="","",'収支（品目別）'!Q14)</f>
        <v/>
      </c>
      <c r="H14" s="212" t="str">
        <f>IF('収支（品目別）'!AB14="","",'収支（品目別）'!AB14)</f>
        <v/>
      </c>
      <c r="I14" s="212" t="str">
        <f>IF('収支（品目別）'!AM14="","",'収支（品目別）'!AM14)</f>
        <v/>
      </c>
      <c r="J14" s="212" t="str">
        <f>IF('収支（品目別）'!AX14="","",'収支（品目別）'!AX14)</f>
        <v/>
      </c>
      <c r="K14" s="213">
        <f t="shared" si="0"/>
        <v>0</v>
      </c>
      <c r="M14" s="604"/>
      <c r="N14" s="719" t="s">
        <v>41</v>
      </c>
      <c r="O14" s="719"/>
      <c r="P14" s="720"/>
      <c r="Q14" s="212" t="str">
        <f>IF('収支（品目別）'!G14="","",'収支（品目別）'!G14)</f>
        <v/>
      </c>
      <c r="R14" s="212" t="str">
        <f>IF('収支（品目別）'!R14="","",'収支（品目別）'!R14)</f>
        <v/>
      </c>
      <c r="S14" s="212" t="str">
        <f>IF('収支（品目別）'!AC14="","",'収支（品目別）'!AC14)</f>
        <v/>
      </c>
      <c r="T14" s="212" t="str">
        <f>IF('収支（品目別）'!AN14="","",'収支（品目別）'!AN14)</f>
        <v/>
      </c>
      <c r="U14" s="212" t="str">
        <f>IF('収支（品目別）'!AY14="","",'収支（品目別）'!AY14)</f>
        <v/>
      </c>
      <c r="V14" s="213">
        <f t="shared" si="1"/>
        <v>0</v>
      </c>
      <c r="X14" s="604"/>
      <c r="Y14" s="719" t="s">
        <v>41</v>
      </c>
      <c r="Z14" s="719"/>
      <c r="AA14" s="720"/>
      <c r="AB14" s="212" t="str">
        <f>IF('収支（品目別）'!H14="","",'収支（品目別）'!H14)</f>
        <v/>
      </c>
      <c r="AC14" s="212" t="str">
        <f>IF('収支（品目別）'!S14="","",'収支（品目別）'!S14)</f>
        <v/>
      </c>
      <c r="AD14" s="212" t="str">
        <f>IF('収支（品目別）'!AD14="","",'収支（品目別）'!AD14)</f>
        <v/>
      </c>
      <c r="AE14" s="212" t="str">
        <f>IF('収支（品目別）'!AO14="","",'収支（品目別）'!AO14)</f>
        <v/>
      </c>
      <c r="AF14" s="212" t="str">
        <f>IF('収支（品目別）'!AZ14="","",'収支（品目別）'!AZ14)</f>
        <v/>
      </c>
      <c r="AG14" s="213">
        <f t="shared" si="2"/>
        <v>0</v>
      </c>
      <c r="AI14" s="604"/>
      <c r="AJ14" s="719" t="s">
        <v>41</v>
      </c>
      <c r="AK14" s="719"/>
      <c r="AL14" s="720"/>
      <c r="AM14" s="212" t="str">
        <f>IF('収支（品目別）'!I14="","",'収支（品目別）'!I14)</f>
        <v/>
      </c>
      <c r="AN14" s="212" t="str">
        <f>IF('収支（品目別）'!T14="","",'収支（品目別）'!T14)</f>
        <v/>
      </c>
      <c r="AO14" s="212" t="str">
        <f>IF('収支（品目別）'!AE14="","",'収支（品目別）'!AE14)</f>
        <v/>
      </c>
      <c r="AP14" s="212" t="str">
        <f>IF('収支（品目別）'!AP14="","",'収支（品目別）'!AP14)</f>
        <v/>
      </c>
      <c r="AQ14" s="212" t="str">
        <f>IF('収支（品目別）'!BA14="","",'収支（品目別）'!BA14)</f>
        <v/>
      </c>
      <c r="AR14" s="213">
        <f t="shared" si="3"/>
        <v>0</v>
      </c>
      <c r="AT14" s="604"/>
      <c r="AU14" s="719" t="s">
        <v>41</v>
      </c>
      <c r="AV14" s="719"/>
      <c r="AW14" s="720"/>
      <c r="AX14" s="212" t="str">
        <f>IF('収支（品目別）'!J14="","",'収支（品目別）'!J14)</f>
        <v/>
      </c>
      <c r="AY14" s="212" t="str">
        <f>IF('収支（品目別）'!U14="","",'収支（品目別）'!U14)</f>
        <v/>
      </c>
      <c r="AZ14" s="212" t="str">
        <f>IF('収支（品目別）'!AF14="","",'収支（品目別）'!AF14)</f>
        <v/>
      </c>
      <c r="BA14" s="212" t="str">
        <f>IF('収支（品目別）'!AQ14="","",'収支（品目別）'!AQ14)</f>
        <v/>
      </c>
      <c r="BB14" s="212" t="str">
        <f>IF('収支（品目別）'!BB14="","",'収支（品目別）'!BB14)</f>
        <v/>
      </c>
      <c r="BC14" s="213">
        <f t="shared" si="4"/>
        <v>0</v>
      </c>
      <c r="BE14" s="604"/>
      <c r="BF14" s="719" t="s">
        <v>41</v>
      </c>
      <c r="BG14" s="719"/>
      <c r="BH14" s="720"/>
      <c r="BI14" s="212" t="str">
        <f>IF('収支（品目別）'!K14="","",'収支（品目別）'!K14)</f>
        <v/>
      </c>
      <c r="BJ14" s="212" t="str">
        <f>IF('収支（品目別）'!V14="","",'収支（品目別）'!V14)</f>
        <v/>
      </c>
      <c r="BK14" s="212" t="str">
        <f>IF('収支（品目別）'!AG14="","",'収支（品目別）'!AG14)</f>
        <v/>
      </c>
      <c r="BL14" s="212" t="str">
        <f>IF('収支（品目別）'!AR14="","",'収支（品目別）'!AR14)</f>
        <v/>
      </c>
      <c r="BM14" s="212" t="str">
        <f>IF('収支（品目別）'!BC14="","",'収支（品目別）'!BC14)</f>
        <v/>
      </c>
      <c r="BN14" s="213">
        <f t="shared" si="5"/>
        <v>0</v>
      </c>
      <c r="BP14" s="604"/>
      <c r="BQ14" s="719" t="s">
        <v>41</v>
      </c>
      <c r="BR14" s="719"/>
      <c r="BS14" s="720"/>
      <c r="BT14" s="212" t="str">
        <f t="shared" si="7"/>
        <v/>
      </c>
      <c r="BU14" s="212" t="str">
        <f t="shared" si="8"/>
        <v/>
      </c>
      <c r="BV14" s="212" t="e">
        <f t="shared" si="9"/>
        <v>#VALUE!</v>
      </c>
      <c r="BW14" s="212" t="str">
        <f>IF('収支（品目別）'!BC14="","",'収支（品目別）'!BC14)</f>
        <v/>
      </c>
      <c r="BX14" s="212" t="str">
        <f>IF('収支（品目別）'!BN14="","",'収支（品目別）'!BN14)</f>
        <v/>
      </c>
      <c r="BY14" s="213" t="e">
        <f t="shared" si="6"/>
        <v>#VALUE!</v>
      </c>
    </row>
    <row r="15" spans="2:77" ht="21.95" customHeight="1" x14ac:dyDescent="0.15">
      <c r="B15" s="604"/>
      <c r="C15" s="719" t="s">
        <v>42</v>
      </c>
      <c r="D15" s="719"/>
      <c r="E15" s="720"/>
      <c r="F15" s="212" t="str">
        <f>IF('収支（品目別）'!F15="","",'収支（品目別）'!F15)</f>
        <v/>
      </c>
      <c r="G15" s="212" t="str">
        <f>IF('収支（品目別）'!Q15="","",'収支（品目別）'!Q15)</f>
        <v/>
      </c>
      <c r="H15" s="212" t="str">
        <f>IF('収支（品目別）'!AB15="","",'収支（品目別）'!AB15)</f>
        <v/>
      </c>
      <c r="I15" s="212" t="str">
        <f>IF('収支（品目別）'!AM15="","",'収支（品目別）'!AM15)</f>
        <v/>
      </c>
      <c r="J15" s="212" t="str">
        <f>IF('収支（品目別）'!AX15="","",'収支（品目別）'!AX15)</f>
        <v/>
      </c>
      <c r="K15" s="213">
        <f t="shared" si="0"/>
        <v>0</v>
      </c>
      <c r="M15" s="604"/>
      <c r="N15" s="719" t="s">
        <v>42</v>
      </c>
      <c r="O15" s="719"/>
      <c r="P15" s="720"/>
      <c r="Q15" s="212" t="str">
        <f>IF('収支（品目別）'!G15="","",'収支（品目別）'!G15)</f>
        <v/>
      </c>
      <c r="R15" s="212" t="str">
        <f>IF('収支（品目別）'!R15="","",'収支（品目別）'!R15)</f>
        <v/>
      </c>
      <c r="S15" s="212" t="str">
        <f>IF('収支（品目別）'!AC15="","",'収支（品目別）'!AC15)</f>
        <v/>
      </c>
      <c r="T15" s="212" t="str">
        <f>IF('収支（品目別）'!AN15="","",'収支（品目別）'!AN15)</f>
        <v/>
      </c>
      <c r="U15" s="212" t="str">
        <f>IF('収支（品目別）'!AY15="","",'収支（品目別）'!AY15)</f>
        <v/>
      </c>
      <c r="V15" s="213">
        <f t="shared" si="1"/>
        <v>0</v>
      </c>
      <c r="X15" s="604"/>
      <c r="Y15" s="719" t="s">
        <v>42</v>
      </c>
      <c r="Z15" s="719"/>
      <c r="AA15" s="720"/>
      <c r="AB15" s="212" t="str">
        <f>IF('収支（品目別）'!H15="","",'収支（品目別）'!H15)</f>
        <v/>
      </c>
      <c r="AC15" s="212" t="str">
        <f>IF('収支（品目別）'!S15="","",'収支（品目別）'!S15)</f>
        <v/>
      </c>
      <c r="AD15" s="212" t="str">
        <f>IF('収支（品目別）'!AD15="","",'収支（品目別）'!AD15)</f>
        <v/>
      </c>
      <c r="AE15" s="212" t="str">
        <f>IF('収支（品目別）'!AO15="","",'収支（品目別）'!AO15)</f>
        <v/>
      </c>
      <c r="AF15" s="212" t="str">
        <f>IF('収支（品目別）'!AZ15="","",'収支（品目別）'!AZ15)</f>
        <v/>
      </c>
      <c r="AG15" s="213">
        <f t="shared" si="2"/>
        <v>0</v>
      </c>
      <c r="AI15" s="604"/>
      <c r="AJ15" s="719" t="s">
        <v>42</v>
      </c>
      <c r="AK15" s="719"/>
      <c r="AL15" s="720"/>
      <c r="AM15" s="212" t="str">
        <f>IF('収支（品目別）'!I15="","",'収支（品目別）'!I15)</f>
        <v/>
      </c>
      <c r="AN15" s="212" t="str">
        <f>IF('収支（品目別）'!T15="","",'収支（品目別）'!T15)</f>
        <v/>
      </c>
      <c r="AO15" s="212" t="str">
        <f>IF('収支（品目別）'!AE15="","",'収支（品目別）'!AE15)</f>
        <v/>
      </c>
      <c r="AP15" s="212" t="str">
        <f>IF('収支（品目別）'!AP15="","",'収支（品目別）'!AP15)</f>
        <v/>
      </c>
      <c r="AQ15" s="212" t="str">
        <f>IF('収支（品目別）'!BA15="","",'収支（品目別）'!BA15)</f>
        <v/>
      </c>
      <c r="AR15" s="213">
        <f t="shared" si="3"/>
        <v>0</v>
      </c>
      <c r="AT15" s="604"/>
      <c r="AU15" s="719" t="s">
        <v>42</v>
      </c>
      <c r="AV15" s="719"/>
      <c r="AW15" s="720"/>
      <c r="AX15" s="212" t="str">
        <f>IF('収支（品目別）'!J15="","",'収支（品目別）'!J15)</f>
        <v/>
      </c>
      <c r="AY15" s="212" t="str">
        <f>IF('収支（品目別）'!U15="","",'収支（品目別）'!U15)</f>
        <v/>
      </c>
      <c r="AZ15" s="212" t="str">
        <f>IF('収支（品目別）'!AF15="","",'収支（品目別）'!AF15)</f>
        <v/>
      </c>
      <c r="BA15" s="212" t="str">
        <f>IF('収支（品目別）'!AQ15="","",'収支（品目別）'!AQ15)</f>
        <v/>
      </c>
      <c r="BB15" s="212" t="str">
        <f>IF('収支（品目別）'!BB15="","",'収支（品目別）'!BB15)</f>
        <v/>
      </c>
      <c r="BC15" s="213">
        <f t="shared" si="4"/>
        <v>0</v>
      </c>
      <c r="BE15" s="604"/>
      <c r="BF15" s="719" t="s">
        <v>42</v>
      </c>
      <c r="BG15" s="719"/>
      <c r="BH15" s="720"/>
      <c r="BI15" s="212" t="str">
        <f>IF('収支（品目別）'!K15="","",'収支（品目別）'!K15)</f>
        <v/>
      </c>
      <c r="BJ15" s="212" t="str">
        <f>IF('収支（品目別）'!V15="","",'収支（品目別）'!V15)</f>
        <v/>
      </c>
      <c r="BK15" s="212" t="str">
        <f>IF('収支（品目別）'!AG15="","",'収支（品目別）'!AG15)</f>
        <v/>
      </c>
      <c r="BL15" s="212" t="str">
        <f>IF('収支（品目別）'!AR15="","",'収支（品目別）'!AR15)</f>
        <v/>
      </c>
      <c r="BM15" s="212" t="str">
        <f>IF('収支（品目別）'!BC15="","",'収支（品目別）'!BC15)</f>
        <v/>
      </c>
      <c r="BN15" s="213">
        <f t="shared" si="5"/>
        <v>0</v>
      </c>
      <c r="BP15" s="604"/>
      <c r="BQ15" s="719" t="s">
        <v>42</v>
      </c>
      <c r="BR15" s="719"/>
      <c r="BS15" s="720"/>
      <c r="BT15" s="212" t="str">
        <f t="shared" si="7"/>
        <v/>
      </c>
      <c r="BU15" s="212" t="str">
        <f t="shared" si="8"/>
        <v/>
      </c>
      <c r="BV15" s="212" t="e">
        <f t="shared" si="9"/>
        <v>#VALUE!</v>
      </c>
      <c r="BW15" s="212" t="str">
        <f>IF('収支（品目別）'!BC15="","",'収支（品目別）'!BC15)</f>
        <v/>
      </c>
      <c r="BX15" s="212" t="str">
        <f>IF('収支（品目別）'!BN15="","",'収支（品目別）'!BN15)</f>
        <v/>
      </c>
      <c r="BY15" s="213" t="e">
        <f t="shared" si="6"/>
        <v>#VALUE!</v>
      </c>
    </row>
    <row r="16" spans="2:77" ht="21.95" customHeight="1" x14ac:dyDescent="0.15">
      <c r="B16" s="604"/>
      <c r="C16" s="719" t="s">
        <v>43</v>
      </c>
      <c r="D16" s="719"/>
      <c r="E16" s="720"/>
      <c r="F16" s="212" t="str">
        <f>IF('収支（品目別）'!F16="","",'収支（品目別）'!F16)</f>
        <v/>
      </c>
      <c r="G16" s="212" t="str">
        <f>IF('収支（品目別）'!Q16="","",'収支（品目別）'!Q16)</f>
        <v/>
      </c>
      <c r="H16" s="212" t="str">
        <f>IF('収支（品目別）'!AB16="","",'収支（品目別）'!AB16)</f>
        <v/>
      </c>
      <c r="I16" s="212" t="str">
        <f>IF('収支（品目別）'!AM16="","",'収支（品目別）'!AM16)</f>
        <v/>
      </c>
      <c r="J16" s="212" t="str">
        <f>IF('収支（品目別）'!AX16="","",'収支（品目別）'!AX16)</f>
        <v/>
      </c>
      <c r="K16" s="213">
        <f t="shared" si="0"/>
        <v>0</v>
      </c>
      <c r="M16" s="604"/>
      <c r="N16" s="719" t="s">
        <v>43</v>
      </c>
      <c r="O16" s="719"/>
      <c r="P16" s="720"/>
      <c r="Q16" s="212" t="str">
        <f>IF('収支（品目別）'!G16="","",'収支（品目別）'!G16)</f>
        <v/>
      </c>
      <c r="R16" s="212" t="str">
        <f>IF('収支（品目別）'!R16="","",'収支（品目別）'!R16)</f>
        <v/>
      </c>
      <c r="S16" s="212" t="str">
        <f>IF('収支（品目別）'!AC16="","",'収支（品目別）'!AC16)</f>
        <v/>
      </c>
      <c r="T16" s="212" t="str">
        <f>IF('収支（品目別）'!AN16="","",'収支（品目別）'!AN16)</f>
        <v/>
      </c>
      <c r="U16" s="212" t="str">
        <f>IF('収支（品目別）'!AY16="","",'収支（品目別）'!AY16)</f>
        <v/>
      </c>
      <c r="V16" s="213">
        <f t="shared" si="1"/>
        <v>0</v>
      </c>
      <c r="X16" s="604"/>
      <c r="Y16" s="719" t="s">
        <v>43</v>
      </c>
      <c r="Z16" s="719"/>
      <c r="AA16" s="720"/>
      <c r="AB16" s="212" t="str">
        <f>IF('収支（品目別）'!H16="","",'収支（品目別）'!H16)</f>
        <v/>
      </c>
      <c r="AC16" s="212" t="str">
        <f>IF('収支（品目別）'!S16="","",'収支（品目別）'!S16)</f>
        <v/>
      </c>
      <c r="AD16" s="212" t="str">
        <f>IF('収支（品目別）'!AD16="","",'収支（品目別）'!AD16)</f>
        <v/>
      </c>
      <c r="AE16" s="212" t="str">
        <f>IF('収支（品目別）'!AO16="","",'収支（品目別）'!AO16)</f>
        <v/>
      </c>
      <c r="AF16" s="212" t="str">
        <f>IF('収支（品目別）'!AZ16="","",'収支（品目別）'!AZ16)</f>
        <v/>
      </c>
      <c r="AG16" s="213">
        <f t="shared" si="2"/>
        <v>0</v>
      </c>
      <c r="AI16" s="604"/>
      <c r="AJ16" s="719" t="s">
        <v>43</v>
      </c>
      <c r="AK16" s="719"/>
      <c r="AL16" s="720"/>
      <c r="AM16" s="212" t="str">
        <f>IF('収支（品目別）'!I16="","",'収支（品目別）'!I16)</f>
        <v/>
      </c>
      <c r="AN16" s="212" t="str">
        <f>IF('収支（品目別）'!T16="","",'収支（品目別）'!T16)</f>
        <v/>
      </c>
      <c r="AO16" s="212" t="str">
        <f>IF('収支（品目別）'!AE16="","",'収支（品目別）'!AE16)</f>
        <v/>
      </c>
      <c r="AP16" s="212" t="str">
        <f>IF('収支（品目別）'!AP16="","",'収支（品目別）'!AP16)</f>
        <v/>
      </c>
      <c r="AQ16" s="212" t="str">
        <f>IF('収支（品目別）'!BA16="","",'収支（品目別）'!BA16)</f>
        <v/>
      </c>
      <c r="AR16" s="213">
        <f t="shared" si="3"/>
        <v>0</v>
      </c>
      <c r="AT16" s="604"/>
      <c r="AU16" s="719" t="s">
        <v>43</v>
      </c>
      <c r="AV16" s="719"/>
      <c r="AW16" s="720"/>
      <c r="AX16" s="212" t="str">
        <f>IF('収支（品目別）'!J16="","",'収支（品目別）'!J16)</f>
        <v/>
      </c>
      <c r="AY16" s="212" t="str">
        <f>IF('収支（品目別）'!U16="","",'収支（品目別）'!U16)</f>
        <v/>
      </c>
      <c r="AZ16" s="212" t="str">
        <f>IF('収支（品目別）'!AF16="","",'収支（品目別）'!AF16)</f>
        <v/>
      </c>
      <c r="BA16" s="212" t="str">
        <f>IF('収支（品目別）'!AQ16="","",'収支（品目別）'!AQ16)</f>
        <v/>
      </c>
      <c r="BB16" s="212" t="str">
        <f>IF('収支（品目別）'!BB16="","",'収支（品目別）'!BB16)</f>
        <v/>
      </c>
      <c r="BC16" s="213">
        <f t="shared" si="4"/>
        <v>0</v>
      </c>
      <c r="BE16" s="604"/>
      <c r="BF16" s="719" t="s">
        <v>43</v>
      </c>
      <c r="BG16" s="719"/>
      <c r="BH16" s="720"/>
      <c r="BI16" s="212" t="str">
        <f>IF('収支（品目別）'!K16="","",'収支（品目別）'!K16)</f>
        <v/>
      </c>
      <c r="BJ16" s="212" t="str">
        <f>IF('収支（品目別）'!V16="","",'収支（品目別）'!V16)</f>
        <v/>
      </c>
      <c r="BK16" s="212" t="str">
        <f>IF('収支（品目別）'!AG16="","",'収支（品目別）'!AG16)</f>
        <v/>
      </c>
      <c r="BL16" s="212" t="str">
        <f>IF('収支（品目別）'!AR16="","",'収支（品目別）'!AR16)</f>
        <v/>
      </c>
      <c r="BM16" s="212" t="str">
        <f>IF('収支（品目別）'!BC16="","",'収支（品目別）'!BC16)</f>
        <v/>
      </c>
      <c r="BN16" s="213">
        <f t="shared" si="5"/>
        <v>0</v>
      </c>
      <c r="BP16" s="604"/>
      <c r="BQ16" s="719" t="s">
        <v>43</v>
      </c>
      <c r="BR16" s="719"/>
      <c r="BS16" s="720"/>
      <c r="BT16" s="212" t="str">
        <f t="shared" si="7"/>
        <v/>
      </c>
      <c r="BU16" s="212" t="str">
        <f t="shared" si="8"/>
        <v/>
      </c>
      <c r="BV16" s="212" t="e">
        <f t="shared" si="9"/>
        <v>#VALUE!</v>
      </c>
      <c r="BW16" s="212" t="str">
        <f>IF('収支（品目別）'!BC16="","",'収支（品目別）'!BC16)</f>
        <v/>
      </c>
      <c r="BX16" s="212" t="str">
        <f>IF('収支（品目別）'!BN16="","",'収支（品目別）'!BN16)</f>
        <v/>
      </c>
      <c r="BY16" s="213" t="e">
        <f t="shared" si="6"/>
        <v>#VALUE!</v>
      </c>
    </row>
    <row r="17" spans="2:77" ht="21.95" customHeight="1" x14ac:dyDescent="0.15">
      <c r="B17" s="604"/>
      <c r="C17" s="719" t="s">
        <v>44</v>
      </c>
      <c r="D17" s="719"/>
      <c r="E17" s="720"/>
      <c r="F17" s="212" t="str">
        <f>IF('収支（品目別）'!F17="","",'収支（品目別）'!F17)</f>
        <v/>
      </c>
      <c r="G17" s="212" t="str">
        <f>IF('収支（品目別）'!Q17="","",'収支（品目別）'!Q17)</f>
        <v/>
      </c>
      <c r="H17" s="212" t="str">
        <f>IF('収支（品目別）'!AB17="","",'収支（品目別）'!AB17)</f>
        <v/>
      </c>
      <c r="I17" s="212" t="str">
        <f>IF('収支（品目別）'!AM17="","",'収支（品目別）'!AM17)</f>
        <v/>
      </c>
      <c r="J17" s="212" t="str">
        <f>IF('収支（品目別）'!AX17="","",'収支（品目別）'!AX17)</f>
        <v/>
      </c>
      <c r="K17" s="213">
        <f t="shared" si="0"/>
        <v>0</v>
      </c>
      <c r="M17" s="604"/>
      <c r="N17" s="719" t="s">
        <v>44</v>
      </c>
      <c r="O17" s="719"/>
      <c r="P17" s="720"/>
      <c r="Q17" s="212" t="str">
        <f>IF('収支（品目別）'!G17="","",'収支（品目別）'!G17)</f>
        <v/>
      </c>
      <c r="R17" s="212" t="str">
        <f>IF('収支（品目別）'!R17="","",'収支（品目別）'!R17)</f>
        <v/>
      </c>
      <c r="S17" s="212" t="str">
        <f>IF('収支（品目別）'!AC17="","",'収支（品目別）'!AC17)</f>
        <v/>
      </c>
      <c r="T17" s="212" t="str">
        <f>IF('収支（品目別）'!AN17="","",'収支（品目別）'!AN17)</f>
        <v/>
      </c>
      <c r="U17" s="212" t="str">
        <f>IF('収支（品目別）'!AY17="","",'収支（品目別）'!AY17)</f>
        <v/>
      </c>
      <c r="V17" s="213">
        <f t="shared" si="1"/>
        <v>0</v>
      </c>
      <c r="X17" s="604"/>
      <c r="Y17" s="719" t="s">
        <v>44</v>
      </c>
      <c r="Z17" s="719"/>
      <c r="AA17" s="720"/>
      <c r="AB17" s="212" t="str">
        <f>IF('収支（品目別）'!H17="","",'収支（品目別）'!H17)</f>
        <v/>
      </c>
      <c r="AC17" s="212" t="str">
        <f>IF('収支（品目別）'!S17="","",'収支（品目別）'!S17)</f>
        <v/>
      </c>
      <c r="AD17" s="212" t="str">
        <f>IF('収支（品目別）'!AD17="","",'収支（品目別）'!AD17)</f>
        <v/>
      </c>
      <c r="AE17" s="212" t="str">
        <f>IF('収支（品目別）'!AO17="","",'収支（品目別）'!AO17)</f>
        <v/>
      </c>
      <c r="AF17" s="212" t="str">
        <f>IF('収支（品目別）'!AZ17="","",'収支（品目別）'!AZ17)</f>
        <v/>
      </c>
      <c r="AG17" s="213">
        <f t="shared" si="2"/>
        <v>0</v>
      </c>
      <c r="AI17" s="604"/>
      <c r="AJ17" s="719" t="s">
        <v>44</v>
      </c>
      <c r="AK17" s="719"/>
      <c r="AL17" s="720"/>
      <c r="AM17" s="212" t="str">
        <f>IF('収支（品目別）'!I17="","",'収支（品目別）'!I17)</f>
        <v/>
      </c>
      <c r="AN17" s="212" t="str">
        <f>IF('収支（品目別）'!T17="","",'収支（品目別）'!T17)</f>
        <v/>
      </c>
      <c r="AO17" s="212" t="str">
        <f>IF('収支（品目別）'!AE17="","",'収支（品目別）'!AE17)</f>
        <v/>
      </c>
      <c r="AP17" s="212" t="str">
        <f>IF('収支（品目別）'!AP17="","",'収支（品目別）'!AP17)</f>
        <v/>
      </c>
      <c r="AQ17" s="212" t="str">
        <f>IF('収支（品目別）'!BA17="","",'収支（品目別）'!BA17)</f>
        <v/>
      </c>
      <c r="AR17" s="213">
        <f t="shared" si="3"/>
        <v>0</v>
      </c>
      <c r="AT17" s="604"/>
      <c r="AU17" s="719" t="s">
        <v>44</v>
      </c>
      <c r="AV17" s="719"/>
      <c r="AW17" s="720"/>
      <c r="AX17" s="212" t="str">
        <f>IF('収支（品目別）'!J17="","",'収支（品目別）'!J17)</f>
        <v/>
      </c>
      <c r="AY17" s="212" t="str">
        <f>IF('収支（品目別）'!U17="","",'収支（品目別）'!U17)</f>
        <v/>
      </c>
      <c r="AZ17" s="212" t="str">
        <f>IF('収支（品目別）'!AF17="","",'収支（品目別）'!AF17)</f>
        <v/>
      </c>
      <c r="BA17" s="212" t="str">
        <f>IF('収支（品目別）'!AQ17="","",'収支（品目別）'!AQ17)</f>
        <v/>
      </c>
      <c r="BB17" s="212" t="str">
        <f>IF('収支（品目別）'!BB17="","",'収支（品目別）'!BB17)</f>
        <v/>
      </c>
      <c r="BC17" s="213">
        <f t="shared" si="4"/>
        <v>0</v>
      </c>
      <c r="BE17" s="604"/>
      <c r="BF17" s="719" t="s">
        <v>44</v>
      </c>
      <c r="BG17" s="719"/>
      <c r="BH17" s="720"/>
      <c r="BI17" s="212" t="str">
        <f>IF('収支（品目別）'!K17="","",'収支（品目別）'!K17)</f>
        <v/>
      </c>
      <c r="BJ17" s="212" t="str">
        <f>IF('収支（品目別）'!V17="","",'収支（品目別）'!V17)</f>
        <v/>
      </c>
      <c r="BK17" s="212" t="str">
        <f>IF('収支（品目別）'!AG17="","",'収支（品目別）'!AG17)</f>
        <v/>
      </c>
      <c r="BL17" s="212" t="str">
        <f>IF('収支（品目別）'!AR17="","",'収支（品目別）'!AR17)</f>
        <v/>
      </c>
      <c r="BM17" s="212" t="str">
        <f>IF('収支（品目別）'!BC17="","",'収支（品目別）'!BC17)</f>
        <v/>
      </c>
      <c r="BN17" s="213">
        <f t="shared" si="5"/>
        <v>0</v>
      </c>
      <c r="BP17" s="604"/>
      <c r="BQ17" s="719" t="s">
        <v>44</v>
      </c>
      <c r="BR17" s="719"/>
      <c r="BS17" s="720"/>
      <c r="BT17" s="212" t="str">
        <f t="shared" si="7"/>
        <v/>
      </c>
      <c r="BU17" s="212" t="str">
        <f t="shared" si="8"/>
        <v/>
      </c>
      <c r="BV17" s="212" t="e">
        <f t="shared" si="9"/>
        <v>#VALUE!</v>
      </c>
      <c r="BW17" s="212" t="str">
        <f>IF('収支（品目別）'!BC17="","",'収支（品目別）'!BC17)</f>
        <v/>
      </c>
      <c r="BX17" s="212" t="str">
        <f>IF('収支（品目別）'!BN17="","",'収支（品目別）'!BN17)</f>
        <v/>
      </c>
      <c r="BY17" s="213" t="e">
        <f t="shared" si="6"/>
        <v>#VALUE!</v>
      </c>
    </row>
    <row r="18" spans="2:77" ht="21.95" customHeight="1" x14ac:dyDescent="0.15">
      <c r="B18" s="604"/>
      <c r="C18" s="719" t="s">
        <v>45</v>
      </c>
      <c r="D18" s="719"/>
      <c r="E18" s="720"/>
      <c r="F18" s="212" t="str">
        <f>IF('収支（品目別）'!F18="","",'収支（品目別）'!F18)</f>
        <v/>
      </c>
      <c r="G18" s="212" t="str">
        <f>IF('収支（品目別）'!Q18="","",'収支（品目別）'!Q18)</f>
        <v/>
      </c>
      <c r="H18" s="212" t="str">
        <f>IF('収支（品目別）'!AB18="","",'収支（品目別）'!AB18)</f>
        <v/>
      </c>
      <c r="I18" s="212" t="str">
        <f>IF('収支（品目別）'!AM18="","",'収支（品目別）'!AM18)</f>
        <v/>
      </c>
      <c r="J18" s="212" t="str">
        <f>IF('収支（品目別）'!AX18="","",'収支（品目別）'!AX18)</f>
        <v/>
      </c>
      <c r="K18" s="213">
        <f t="shared" si="0"/>
        <v>0</v>
      </c>
      <c r="M18" s="604"/>
      <c r="N18" s="719" t="s">
        <v>45</v>
      </c>
      <c r="O18" s="719"/>
      <c r="P18" s="720"/>
      <c r="Q18" s="212" t="str">
        <f>IF('収支（品目別）'!G18="","",'収支（品目別）'!G18)</f>
        <v/>
      </c>
      <c r="R18" s="212" t="str">
        <f>IF('収支（品目別）'!R18="","",'収支（品目別）'!R18)</f>
        <v/>
      </c>
      <c r="S18" s="212" t="str">
        <f>IF('収支（品目別）'!AC18="","",'収支（品目別）'!AC18)</f>
        <v/>
      </c>
      <c r="T18" s="212" t="str">
        <f>IF('収支（品目別）'!AN18="","",'収支（品目別）'!AN18)</f>
        <v/>
      </c>
      <c r="U18" s="212" t="str">
        <f>IF('収支（品目別）'!AY18="","",'収支（品目別）'!AY18)</f>
        <v/>
      </c>
      <c r="V18" s="213">
        <f t="shared" si="1"/>
        <v>0</v>
      </c>
      <c r="X18" s="604"/>
      <c r="Y18" s="719" t="s">
        <v>45</v>
      </c>
      <c r="Z18" s="719"/>
      <c r="AA18" s="720"/>
      <c r="AB18" s="212" t="str">
        <f>IF('収支（品目別）'!H18="","",'収支（品目別）'!H18)</f>
        <v/>
      </c>
      <c r="AC18" s="212" t="str">
        <f>IF('収支（品目別）'!S18="","",'収支（品目別）'!S18)</f>
        <v/>
      </c>
      <c r="AD18" s="212" t="str">
        <f>IF('収支（品目別）'!AD18="","",'収支（品目別）'!AD18)</f>
        <v/>
      </c>
      <c r="AE18" s="212" t="str">
        <f>IF('収支（品目別）'!AO18="","",'収支（品目別）'!AO18)</f>
        <v/>
      </c>
      <c r="AF18" s="212" t="str">
        <f>IF('収支（品目別）'!AZ18="","",'収支（品目別）'!AZ18)</f>
        <v/>
      </c>
      <c r="AG18" s="213">
        <f t="shared" si="2"/>
        <v>0</v>
      </c>
      <c r="AI18" s="604"/>
      <c r="AJ18" s="719" t="s">
        <v>45</v>
      </c>
      <c r="AK18" s="719"/>
      <c r="AL18" s="720"/>
      <c r="AM18" s="212" t="str">
        <f>IF('収支（品目別）'!I18="","",'収支（品目別）'!I18)</f>
        <v/>
      </c>
      <c r="AN18" s="212" t="str">
        <f>IF('収支（品目別）'!T18="","",'収支（品目別）'!T18)</f>
        <v/>
      </c>
      <c r="AO18" s="212" t="str">
        <f>IF('収支（品目別）'!AE18="","",'収支（品目別）'!AE18)</f>
        <v/>
      </c>
      <c r="AP18" s="212" t="str">
        <f>IF('収支（品目別）'!AP18="","",'収支（品目別）'!AP18)</f>
        <v/>
      </c>
      <c r="AQ18" s="212" t="str">
        <f>IF('収支（品目別）'!BA18="","",'収支（品目別）'!BA18)</f>
        <v/>
      </c>
      <c r="AR18" s="213">
        <f t="shared" si="3"/>
        <v>0</v>
      </c>
      <c r="AT18" s="604"/>
      <c r="AU18" s="719" t="s">
        <v>45</v>
      </c>
      <c r="AV18" s="719"/>
      <c r="AW18" s="720"/>
      <c r="AX18" s="212" t="str">
        <f>IF('収支（品目別）'!J18="","",'収支（品目別）'!J18)</f>
        <v/>
      </c>
      <c r="AY18" s="212" t="str">
        <f>IF('収支（品目別）'!U18="","",'収支（品目別）'!U18)</f>
        <v/>
      </c>
      <c r="AZ18" s="212" t="str">
        <f>IF('収支（品目別）'!AF18="","",'収支（品目別）'!AF18)</f>
        <v/>
      </c>
      <c r="BA18" s="212" t="str">
        <f>IF('収支（品目別）'!AQ18="","",'収支（品目別）'!AQ18)</f>
        <v/>
      </c>
      <c r="BB18" s="212" t="str">
        <f>IF('収支（品目別）'!BB18="","",'収支（品目別）'!BB18)</f>
        <v/>
      </c>
      <c r="BC18" s="213">
        <f t="shared" si="4"/>
        <v>0</v>
      </c>
      <c r="BE18" s="604"/>
      <c r="BF18" s="719" t="s">
        <v>45</v>
      </c>
      <c r="BG18" s="719"/>
      <c r="BH18" s="720"/>
      <c r="BI18" s="212" t="str">
        <f>IF('収支（品目別）'!K18="","",'収支（品目別）'!K18)</f>
        <v/>
      </c>
      <c r="BJ18" s="212" t="str">
        <f>IF('収支（品目別）'!V18="","",'収支（品目別）'!V18)</f>
        <v/>
      </c>
      <c r="BK18" s="212" t="str">
        <f>IF('収支（品目別）'!AG18="","",'収支（品目別）'!AG18)</f>
        <v/>
      </c>
      <c r="BL18" s="212" t="str">
        <f>IF('収支（品目別）'!AR18="","",'収支（品目別）'!AR18)</f>
        <v/>
      </c>
      <c r="BM18" s="212" t="str">
        <f>IF('収支（品目別）'!BC18="","",'収支（品目別）'!BC18)</f>
        <v/>
      </c>
      <c r="BN18" s="213">
        <f t="shared" si="5"/>
        <v>0</v>
      </c>
      <c r="BP18" s="604"/>
      <c r="BQ18" s="719" t="s">
        <v>45</v>
      </c>
      <c r="BR18" s="719"/>
      <c r="BS18" s="720"/>
      <c r="BT18" s="212" t="str">
        <f t="shared" si="7"/>
        <v/>
      </c>
      <c r="BU18" s="212" t="str">
        <f t="shared" si="8"/>
        <v/>
      </c>
      <c r="BV18" s="212" t="e">
        <f t="shared" si="9"/>
        <v>#VALUE!</v>
      </c>
      <c r="BW18" s="212" t="str">
        <f>IF('収支（品目別）'!BC18="","",'収支（品目別）'!BC18)</f>
        <v/>
      </c>
      <c r="BX18" s="212" t="str">
        <f>IF('収支（品目別）'!BN18="","",'収支（品目別）'!BN18)</f>
        <v/>
      </c>
      <c r="BY18" s="213" t="e">
        <f t="shared" si="6"/>
        <v>#VALUE!</v>
      </c>
    </row>
    <row r="19" spans="2:77" ht="21.95" customHeight="1" x14ac:dyDescent="0.15">
      <c r="B19" s="604"/>
      <c r="C19" s="719" t="s">
        <v>46</v>
      </c>
      <c r="D19" s="719"/>
      <c r="E19" s="720"/>
      <c r="F19" s="212" t="str">
        <f>IF('収支（品目別）'!F19="","",'収支（品目別）'!F19)</f>
        <v/>
      </c>
      <c r="G19" s="212" t="str">
        <f>IF('収支（品目別）'!Q19="","",'収支（品目別）'!Q19)</f>
        <v/>
      </c>
      <c r="H19" s="212" t="str">
        <f>IF('収支（品目別）'!AB19="","",'収支（品目別）'!AB19)</f>
        <v/>
      </c>
      <c r="I19" s="212" t="str">
        <f>IF('収支（品目別）'!AM19="","",'収支（品目別）'!AM19)</f>
        <v/>
      </c>
      <c r="J19" s="212" t="str">
        <f>IF('収支（品目別）'!AX19="","",'収支（品目別）'!AX19)</f>
        <v/>
      </c>
      <c r="K19" s="213">
        <f t="shared" si="0"/>
        <v>0</v>
      </c>
      <c r="M19" s="604"/>
      <c r="N19" s="719" t="s">
        <v>46</v>
      </c>
      <c r="O19" s="719"/>
      <c r="P19" s="720"/>
      <c r="Q19" s="212" t="str">
        <f>IF('収支（品目別）'!G19="","",'収支（品目別）'!G19)</f>
        <v/>
      </c>
      <c r="R19" s="212" t="str">
        <f>IF('収支（品目別）'!R19="","",'収支（品目別）'!R19)</f>
        <v/>
      </c>
      <c r="S19" s="212" t="str">
        <f>IF('収支（品目別）'!AC19="","",'収支（品目別）'!AC19)</f>
        <v/>
      </c>
      <c r="T19" s="212" t="str">
        <f>IF('収支（品目別）'!AN19="","",'収支（品目別）'!AN19)</f>
        <v/>
      </c>
      <c r="U19" s="212" t="str">
        <f>IF('収支（品目別）'!AY19="","",'収支（品目別）'!AY19)</f>
        <v/>
      </c>
      <c r="V19" s="213">
        <f t="shared" si="1"/>
        <v>0</v>
      </c>
      <c r="X19" s="604"/>
      <c r="Y19" s="719" t="s">
        <v>46</v>
      </c>
      <c r="Z19" s="719"/>
      <c r="AA19" s="720"/>
      <c r="AB19" s="212" t="str">
        <f>IF('収支（品目別）'!H19="","",'収支（品目別）'!H19)</f>
        <v/>
      </c>
      <c r="AC19" s="212" t="str">
        <f>IF('収支（品目別）'!S19="","",'収支（品目別）'!S19)</f>
        <v/>
      </c>
      <c r="AD19" s="212" t="str">
        <f>IF('収支（品目別）'!AD19="","",'収支（品目別）'!AD19)</f>
        <v/>
      </c>
      <c r="AE19" s="212" t="str">
        <f>IF('収支（品目別）'!AO19="","",'収支（品目別）'!AO19)</f>
        <v/>
      </c>
      <c r="AF19" s="212" t="str">
        <f>IF('収支（品目別）'!AZ19="","",'収支（品目別）'!AZ19)</f>
        <v/>
      </c>
      <c r="AG19" s="213">
        <f t="shared" si="2"/>
        <v>0</v>
      </c>
      <c r="AI19" s="604"/>
      <c r="AJ19" s="719" t="s">
        <v>46</v>
      </c>
      <c r="AK19" s="719"/>
      <c r="AL19" s="720"/>
      <c r="AM19" s="212" t="str">
        <f>IF('収支（品目別）'!I19="","",'収支（品目別）'!I19)</f>
        <v/>
      </c>
      <c r="AN19" s="212" t="str">
        <f>IF('収支（品目別）'!T19="","",'収支（品目別）'!T19)</f>
        <v/>
      </c>
      <c r="AO19" s="212" t="str">
        <f>IF('収支（品目別）'!AE19="","",'収支（品目別）'!AE19)</f>
        <v/>
      </c>
      <c r="AP19" s="212" t="str">
        <f>IF('収支（品目別）'!AP19="","",'収支（品目別）'!AP19)</f>
        <v/>
      </c>
      <c r="AQ19" s="212" t="str">
        <f>IF('収支（品目別）'!BA19="","",'収支（品目別）'!BA19)</f>
        <v/>
      </c>
      <c r="AR19" s="213">
        <f t="shared" si="3"/>
        <v>0</v>
      </c>
      <c r="AT19" s="604"/>
      <c r="AU19" s="719" t="s">
        <v>46</v>
      </c>
      <c r="AV19" s="719"/>
      <c r="AW19" s="720"/>
      <c r="AX19" s="212" t="str">
        <f>IF('収支（品目別）'!J19="","",'収支（品目別）'!J19)</f>
        <v/>
      </c>
      <c r="AY19" s="212" t="str">
        <f>IF('収支（品目別）'!U19="","",'収支（品目別）'!U19)</f>
        <v/>
      </c>
      <c r="AZ19" s="212" t="str">
        <f>IF('収支（品目別）'!AF19="","",'収支（品目別）'!AF19)</f>
        <v/>
      </c>
      <c r="BA19" s="212" t="str">
        <f>IF('収支（品目別）'!AQ19="","",'収支（品目別）'!AQ19)</f>
        <v/>
      </c>
      <c r="BB19" s="212" t="str">
        <f>IF('収支（品目別）'!BB19="","",'収支（品目別）'!BB19)</f>
        <v/>
      </c>
      <c r="BC19" s="213">
        <f t="shared" si="4"/>
        <v>0</v>
      </c>
      <c r="BE19" s="604"/>
      <c r="BF19" s="719" t="s">
        <v>46</v>
      </c>
      <c r="BG19" s="719"/>
      <c r="BH19" s="720"/>
      <c r="BI19" s="212" t="str">
        <f>IF('収支（品目別）'!K19="","",'収支（品目別）'!K19)</f>
        <v/>
      </c>
      <c r="BJ19" s="212" t="str">
        <f>IF('収支（品目別）'!V19="","",'収支（品目別）'!V19)</f>
        <v/>
      </c>
      <c r="BK19" s="212" t="str">
        <f>IF('収支（品目別）'!AG19="","",'収支（品目別）'!AG19)</f>
        <v/>
      </c>
      <c r="BL19" s="212" t="str">
        <f>IF('収支（品目別）'!AR19="","",'収支（品目別）'!AR19)</f>
        <v/>
      </c>
      <c r="BM19" s="212" t="str">
        <f>IF('収支（品目別）'!BC19="","",'収支（品目別）'!BC19)</f>
        <v/>
      </c>
      <c r="BN19" s="213">
        <f t="shared" si="5"/>
        <v>0</v>
      </c>
      <c r="BP19" s="604"/>
      <c r="BQ19" s="719" t="s">
        <v>46</v>
      </c>
      <c r="BR19" s="719"/>
      <c r="BS19" s="720"/>
      <c r="BT19" s="212" t="str">
        <f t="shared" si="7"/>
        <v/>
      </c>
      <c r="BU19" s="212" t="str">
        <f t="shared" si="8"/>
        <v/>
      </c>
      <c r="BV19" s="212" t="e">
        <f t="shared" si="9"/>
        <v>#VALUE!</v>
      </c>
      <c r="BW19" s="212" t="str">
        <f>IF('収支（品目別）'!BC19="","",'収支（品目別）'!BC19)</f>
        <v/>
      </c>
      <c r="BX19" s="212" t="str">
        <f>IF('収支（品目別）'!BN19="","",'収支（品目別）'!BN19)</f>
        <v/>
      </c>
      <c r="BY19" s="213" t="e">
        <f t="shared" si="6"/>
        <v>#VALUE!</v>
      </c>
    </row>
    <row r="20" spans="2:77" ht="21.95" customHeight="1" x14ac:dyDescent="0.15">
      <c r="B20" s="604"/>
      <c r="C20" s="719" t="s">
        <v>47</v>
      </c>
      <c r="D20" s="719"/>
      <c r="E20" s="720"/>
      <c r="F20" s="212" t="str">
        <f>IF('収支（品目別）'!F20="","",'収支（品目別）'!F20)</f>
        <v/>
      </c>
      <c r="G20" s="212" t="str">
        <f>IF('収支（品目別）'!Q20="","",'収支（品目別）'!Q20)</f>
        <v/>
      </c>
      <c r="H20" s="212" t="str">
        <f>IF('収支（品目別）'!AB20="","",'収支（品目別）'!AB20)</f>
        <v/>
      </c>
      <c r="I20" s="212" t="str">
        <f>IF('収支（品目別）'!AM20="","",'収支（品目別）'!AM20)</f>
        <v/>
      </c>
      <c r="J20" s="212" t="str">
        <f>IF('収支（品目別）'!AX20="","",'収支（品目別）'!AX20)</f>
        <v/>
      </c>
      <c r="K20" s="213">
        <f t="shared" si="0"/>
        <v>0</v>
      </c>
      <c r="M20" s="604"/>
      <c r="N20" s="719" t="s">
        <v>47</v>
      </c>
      <c r="O20" s="719"/>
      <c r="P20" s="720"/>
      <c r="Q20" s="212" t="str">
        <f>IF('収支（品目別）'!G20="","",'収支（品目別）'!G20)</f>
        <v/>
      </c>
      <c r="R20" s="212" t="str">
        <f>IF('収支（品目別）'!R20="","",'収支（品目別）'!R20)</f>
        <v/>
      </c>
      <c r="S20" s="212" t="str">
        <f>IF('収支（品目別）'!AC20="","",'収支（品目別）'!AC20)</f>
        <v/>
      </c>
      <c r="T20" s="212" t="str">
        <f>IF('収支（品目別）'!AN20="","",'収支（品目別）'!AN20)</f>
        <v/>
      </c>
      <c r="U20" s="212" t="str">
        <f>IF('収支（品目別）'!AY20="","",'収支（品目別）'!AY20)</f>
        <v/>
      </c>
      <c r="V20" s="213">
        <f t="shared" si="1"/>
        <v>0</v>
      </c>
      <c r="X20" s="604"/>
      <c r="Y20" s="719" t="s">
        <v>47</v>
      </c>
      <c r="Z20" s="719"/>
      <c r="AA20" s="720"/>
      <c r="AB20" s="212" t="str">
        <f>IF('収支（品目別）'!H20="","",'収支（品目別）'!H20)</f>
        <v/>
      </c>
      <c r="AC20" s="212" t="str">
        <f>IF('収支（品目別）'!S20="","",'収支（品目別）'!S20)</f>
        <v/>
      </c>
      <c r="AD20" s="212" t="str">
        <f>IF('収支（品目別）'!AD20="","",'収支（品目別）'!AD20)</f>
        <v/>
      </c>
      <c r="AE20" s="212" t="str">
        <f>IF('収支（品目別）'!AO20="","",'収支（品目別）'!AO20)</f>
        <v/>
      </c>
      <c r="AF20" s="212" t="str">
        <f>IF('収支（品目別）'!AZ20="","",'収支（品目別）'!AZ20)</f>
        <v/>
      </c>
      <c r="AG20" s="213">
        <f t="shared" si="2"/>
        <v>0</v>
      </c>
      <c r="AI20" s="604"/>
      <c r="AJ20" s="719" t="s">
        <v>47</v>
      </c>
      <c r="AK20" s="719"/>
      <c r="AL20" s="720"/>
      <c r="AM20" s="212" t="str">
        <f>IF('収支（品目別）'!I20="","",'収支（品目別）'!I20)</f>
        <v/>
      </c>
      <c r="AN20" s="212" t="str">
        <f>IF('収支（品目別）'!T20="","",'収支（品目別）'!T20)</f>
        <v/>
      </c>
      <c r="AO20" s="212" t="str">
        <f>IF('収支（品目別）'!AE20="","",'収支（品目別）'!AE20)</f>
        <v/>
      </c>
      <c r="AP20" s="212" t="str">
        <f>IF('収支（品目別）'!AP20="","",'収支（品目別）'!AP20)</f>
        <v/>
      </c>
      <c r="AQ20" s="212" t="str">
        <f>IF('収支（品目別）'!BA20="","",'収支（品目別）'!BA20)</f>
        <v/>
      </c>
      <c r="AR20" s="213">
        <f t="shared" si="3"/>
        <v>0</v>
      </c>
      <c r="AT20" s="604"/>
      <c r="AU20" s="719" t="s">
        <v>47</v>
      </c>
      <c r="AV20" s="719"/>
      <c r="AW20" s="720"/>
      <c r="AX20" s="212" t="str">
        <f>IF('収支（品目別）'!J20="","",'収支（品目別）'!J20)</f>
        <v/>
      </c>
      <c r="AY20" s="212" t="str">
        <f>IF('収支（品目別）'!U20="","",'収支（品目別）'!U20)</f>
        <v/>
      </c>
      <c r="AZ20" s="212" t="str">
        <f>IF('収支（品目別）'!AF20="","",'収支（品目別）'!AF20)</f>
        <v/>
      </c>
      <c r="BA20" s="212" t="str">
        <f>IF('収支（品目別）'!AQ20="","",'収支（品目別）'!AQ20)</f>
        <v/>
      </c>
      <c r="BB20" s="212" t="str">
        <f>IF('収支（品目別）'!BB20="","",'収支（品目別）'!BB20)</f>
        <v/>
      </c>
      <c r="BC20" s="213">
        <f t="shared" si="4"/>
        <v>0</v>
      </c>
      <c r="BE20" s="604"/>
      <c r="BF20" s="719" t="s">
        <v>47</v>
      </c>
      <c r="BG20" s="719"/>
      <c r="BH20" s="720"/>
      <c r="BI20" s="212" t="str">
        <f>IF('収支（品目別）'!K20="","",'収支（品目別）'!K20)</f>
        <v/>
      </c>
      <c r="BJ20" s="212" t="str">
        <f>IF('収支（品目別）'!V20="","",'収支（品目別）'!V20)</f>
        <v/>
      </c>
      <c r="BK20" s="212" t="str">
        <f>IF('収支（品目別）'!AG20="","",'収支（品目別）'!AG20)</f>
        <v/>
      </c>
      <c r="BL20" s="212" t="str">
        <f>IF('収支（品目別）'!AR20="","",'収支（品目別）'!AR20)</f>
        <v/>
      </c>
      <c r="BM20" s="212" t="str">
        <f>IF('収支（品目別）'!BC20="","",'収支（品目別）'!BC20)</f>
        <v/>
      </c>
      <c r="BN20" s="213">
        <f t="shared" si="5"/>
        <v>0</v>
      </c>
      <c r="BP20" s="604"/>
      <c r="BQ20" s="719" t="s">
        <v>47</v>
      </c>
      <c r="BR20" s="719"/>
      <c r="BS20" s="720"/>
      <c r="BT20" s="212" t="str">
        <f t="shared" si="7"/>
        <v/>
      </c>
      <c r="BU20" s="212" t="str">
        <f t="shared" si="8"/>
        <v/>
      </c>
      <c r="BV20" s="212" t="e">
        <f t="shared" si="9"/>
        <v>#VALUE!</v>
      </c>
      <c r="BW20" s="212" t="str">
        <f>IF('収支（品目別）'!BC20="","",'収支（品目別）'!BC20)</f>
        <v/>
      </c>
      <c r="BX20" s="212" t="str">
        <f>IF('収支（品目別）'!BN20="","",'収支（品目別）'!BN20)</f>
        <v/>
      </c>
      <c r="BY20" s="213" t="e">
        <f t="shared" si="6"/>
        <v>#VALUE!</v>
      </c>
    </row>
    <row r="21" spans="2:77" ht="21.95" customHeight="1" x14ac:dyDescent="0.15">
      <c r="B21" s="604"/>
      <c r="C21" s="719" t="s">
        <v>48</v>
      </c>
      <c r="D21" s="719"/>
      <c r="E21" s="720"/>
      <c r="F21" s="212" t="str">
        <f>IF('収支（品目別）'!F21="","",'収支（品目別）'!F21)</f>
        <v/>
      </c>
      <c r="G21" s="212" t="str">
        <f>IF('収支（品目別）'!Q21="","",'収支（品目別）'!Q21)</f>
        <v/>
      </c>
      <c r="H21" s="212" t="str">
        <f>IF('収支（品目別）'!AB21="","",'収支（品目別）'!AB21)</f>
        <v/>
      </c>
      <c r="I21" s="212" t="str">
        <f>IF('収支（品目別）'!AM21="","",'収支（品目別）'!AM21)</f>
        <v/>
      </c>
      <c r="J21" s="212" t="str">
        <f>IF('収支（品目別）'!AX21="","",'収支（品目別）'!AX21)</f>
        <v/>
      </c>
      <c r="K21" s="213">
        <f t="shared" si="0"/>
        <v>0</v>
      </c>
      <c r="M21" s="604"/>
      <c r="N21" s="719" t="s">
        <v>48</v>
      </c>
      <c r="O21" s="719"/>
      <c r="P21" s="720"/>
      <c r="Q21" s="212" t="str">
        <f>IF('収支（品目別）'!G21="","",'収支（品目別）'!G21)</f>
        <v/>
      </c>
      <c r="R21" s="212" t="str">
        <f>IF('収支（品目別）'!R21="","",'収支（品目別）'!R21)</f>
        <v/>
      </c>
      <c r="S21" s="212" t="str">
        <f>IF('収支（品目別）'!AC21="","",'収支（品目別）'!AC21)</f>
        <v/>
      </c>
      <c r="T21" s="212" t="str">
        <f>IF('収支（品目別）'!AN21="","",'収支（品目別）'!AN21)</f>
        <v/>
      </c>
      <c r="U21" s="212" t="str">
        <f>IF('収支（品目別）'!AY21="","",'収支（品目別）'!AY21)</f>
        <v/>
      </c>
      <c r="V21" s="213">
        <f t="shared" si="1"/>
        <v>0</v>
      </c>
      <c r="X21" s="604"/>
      <c r="Y21" s="719" t="s">
        <v>48</v>
      </c>
      <c r="Z21" s="719"/>
      <c r="AA21" s="720"/>
      <c r="AB21" s="212" t="str">
        <f>IF('収支（品目別）'!H21="","",'収支（品目別）'!H21)</f>
        <v/>
      </c>
      <c r="AC21" s="212" t="str">
        <f>IF('収支（品目別）'!S21="","",'収支（品目別）'!S21)</f>
        <v/>
      </c>
      <c r="AD21" s="212" t="str">
        <f>IF('収支（品目別）'!AD21="","",'収支（品目別）'!AD21)</f>
        <v/>
      </c>
      <c r="AE21" s="212" t="str">
        <f>IF('収支（品目別）'!AO21="","",'収支（品目別）'!AO21)</f>
        <v/>
      </c>
      <c r="AF21" s="212" t="str">
        <f>IF('収支（品目別）'!AZ21="","",'収支（品目別）'!AZ21)</f>
        <v/>
      </c>
      <c r="AG21" s="213">
        <f t="shared" si="2"/>
        <v>0</v>
      </c>
      <c r="AI21" s="604"/>
      <c r="AJ21" s="719" t="s">
        <v>48</v>
      </c>
      <c r="AK21" s="719"/>
      <c r="AL21" s="720"/>
      <c r="AM21" s="212" t="str">
        <f>IF('収支（品目別）'!I21="","",'収支（品目別）'!I21)</f>
        <v/>
      </c>
      <c r="AN21" s="212" t="str">
        <f>IF('収支（品目別）'!T21="","",'収支（品目別）'!T21)</f>
        <v/>
      </c>
      <c r="AO21" s="212" t="str">
        <f>IF('収支（品目別）'!AE21="","",'収支（品目別）'!AE21)</f>
        <v/>
      </c>
      <c r="AP21" s="212" t="str">
        <f>IF('収支（品目別）'!AP21="","",'収支（品目別）'!AP21)</f>
        <v/>
      </c>
      <c r="AQ21" s="212" t="str">
        <f>IF('収支（品目別）'!BA21="","",'収支（品目別）'!BA21)</f>
        <v/>
      </c>
      <c r="AR21" s="213">
        <f t="shared" si="3"/>
        <v>0</v>
      </c>
      <c r="AT21" s="604"/>
      <c r="AU21" s="719" t="s">
        <v>48</v>
      </c>
      <c r="AV21" s="719"/>
      <c r="AW21" s="720"/>
      <c r="AX21" s="212" t="str">
        <f>IF('収支（品目別）'!J21="","",'収支（品目別）'!J21)</f>
        <v/>
      </c>
      <c r="AY21" s="212" t="str">
        <f>IF('収支（品目別）'!U21="","",'収支（品目別）'!U21)</f>
        <v/>
      </c>
      <c r="AZ21" s="212" t="str">
        <f>IF('収支（品目別）'!AF21="","",'収支（品目別）'!AF21)</f>
        <v/>
      </c>
      <c r="BA21" s="212" t="str">
        <f>IF('収支（品目別）'!AQ21="","",'収支（品目別）'!AQ21)</f>
        <v/>
      </c>
      <c r="BB21" s="212" t="str">
        <f>IF('収支（品目別）'!BB21="","",'収支（品目別）'!BB21)</f>
        <v/>
      </c>
      <c r="BC21" s="213">
        <f t="shared" si="4"/>
        <v>0</v>
      </c>
      <c r="BE21" s="604"/>
      <c r="BF21" s="719" t="s">
        <v>48</v>
      </c>
      <c r="BG21" s="719"/>
      <c r="BH21" s="720"/>
      <c r="BI21" s="212" t="str">
        <f>IF('収支（品目別）'!K21="","",'収支（品目別）'!K21)</f>
        <v/>
      </c>
      <c r="BJ21" s="212" t="str">
        <f>IF('収支（品目別）'!V21="","",'収支（品目別）'!V21)</f>
        <v/>
      </c>
      <c r="BK21" s="212" t="str">
        <f>IF('収支（品目別）'!AG21="","",'収支（品目別）'!AG21)</f>
        <v/>
      </c>
      <c r="BL21" s="212" t="str">
        <f>IF('収支（品目別）'!AR21="","",'収支（品目別）'!AR21)</f>
        <v/>
      </c>
      <c r="BM21" s="212" t="str">
        <f>IF('収支（品目別）'!BC21="","",'収支（品目別）'!BC21)</f>
        <v/>
      </c>
      <c r="BN21" s="213">
        <f t="shared" si="5"/>
        <v>0</v>
      </c>
      <c r="BP21" s="604"/>
      <c r="BQ21" s="719" t="s">
        <v>48</v>
      </c>
      <c r="BR21" s="719"/>
      <c r="BS21" s="720"/>
      <c r="BT21" s="212" t="str">
        <f t="shared" si="7"/>
        <v/>
      </c>
      <c r="BU21" s="212" t="str">
        <f t="shared" si="8"/>
        <v/>
      </c>
      <c r="BV21" s="212" t="e">
        <f t="shared" si="9"/>
        <v>#VALUE!</v>
      </c>
      <c r="BW21" s="212" t="str">
        <f>IF('収支（品目別）'!BC21="","",'収支（品目別）'!BC21)</f>
        <v/>
      </c>
      <c r="BX21" s="212" t="str">
        <f>IF('収支（品目別）'!BN21="","",'収支（品目別）'!BN21)</f>
        <v/>
      </c>
      <c r="BY21" s="213" t="e">
        <f t="shared" si="6"/>
        <v>#VALUE!</v>
      </c>
    </row>
    <row r="22" spans="2:77" ht="21.95" customHeight="1" x14ac:dyDescent="0.15">
      <c r="B22" s="604"/>
      <c r="C22" s="719" t="s">
        <v>49</v>
      </c>
      <c r="D22" s="719"/>
      <c r="E22" s="720"/>
      <c r="F22" s="212" t="str">
        <f>IF('収支（品目別）'!F22="","",'収支（品目別）'!F22)</f>
        <v/>
      </c>
      <c r="G22" s="212" t="str">
        <f>IF('収支（品目別）'!Q22="","",'収支（品目別）'!Q22)</f>
        <v/>
      </c>
      <c r="H22" s="212" t="str">
        <f>IF('収支（品目別）'!AB22="","",'収支（品目別）'!AB22)</f>
        <v/>
      </c>
      <c r="I22" s="212" t="str">
        <f>IF('収支（品目別）'!AM22="","",'収支（品目別）'!AM22)</f>
        <v/>
      </c>
      <c r="J22" s="212" t="str">
        <f>IF('収支（品目別）'!AX22="","",'収支（品目別）'!AX22)</f>
        <v/>
      </c>
      <c r="K22" s="213">
        <f t="shared" si="0"/>
        <v>0</v>
      </c>
      <c r="M22" s="604"/>
      <c r="N22" s="719" t="s">
        <v>49</v>
      </c>
      <c r="O22" s="719"/>
      <c r="P22" s="720"/>
      <c r="Q22" s="212" t="str">
        <f>IF('収支（品目別）'!G22="","",'収支（品目別）'!G22)</f>
        <v/>
      </c>
      <c r="R22" s="212" t="str">
        <f>IF('収支（品目別）'!R22="","",'収支（品目別）'!R22)</f>
        <v/>
      </c>
      <c r="S22" s="212" t="str">
        <f>IF('収支（品目別）'!AC22="","",'収支（品目別）'!AC22)</f>
        <v/>
      </c>
      <c r="T22" s="212" t="str">
        <f>IF('収支（品目別）'!AN22="","",'収支（品目別）'!AN22)</f>
        <v/>
      </c>
      <c r="U22" s="212" t="str">
        <f>IF('収支（品目別）'!AY22="","",'収支（品目別）'!AY22)</f>
        <v/>
      </c>
      <c r="V22" s="213">
        <f t="shared" si="1"/>
        <v>0</v>
      </c>
      <c r="X22" s="604"/>
      <c r="Y22" s="719" t="s">
        <v>49</v>
      </c>
      <c r="Z22" s="719"/>
      <c r="AA22" s="720"/>
      <c r="AB22" s="212" t="str">
        <f>IF('収支（品目別）'!H22="","",'収支（品目別）'!H22)</f>
        <v/>
      </c>
      <c r="AC22" s="212" t="str">
        <f>IF('収支（品目別）'!S22="","",'収支（品目別）'!S22)</f>
        <v/>
      </c>
      <c r="AD22" s="212" t="str">
        <f>IF('収支（品目別）'!AD22="","",'収支（品目別）'!AD22)</f>
        <v/>
      </c>
      <c r="AE22" s="212" t="str">
        <f>IF('収支（品目別）'!AO22="","",'収支（品目別）'!AO22)</f>
        <v/>
      </c>
      <c r="AF22" s="212" t="str">
        <f>IF('収支（品目別）'!AZ22="","",'収支（品目別）'!AZ22)</f>
        <v/>
      </c>
      <c r="AG22" s="213">
        <f t="shared" si="2"/>
        <v>0</v>
      </c>
      <c r="AI22" s="604"/>
      <c r="AJ22" s="719" t="s">
        <v>49</v>
      </c>
      <c r="AK22" s="719"/>
      <c r="AL22" s="720"/>
      <c r="AM22" s="212" t="str">
        <f>IF('収支（品目別）'!I22="","",'収支（品目別）'!I22)</f>
        <v/>
      </c>
      <c r="AN22" s="212" t="str">
        <f>IF('収支（品目別）'!T22="","",'収支（品目別）'!T22)</f>
        <v/>
      </c>
      <c r="AO22" s="212" t="str">
        <f>IF('収支（品目別）'!AE22="","",'収支（品目別）'!AE22)</f>
        <v/>
      </c>
      <c r="AP22" s="212" t="str">
        <f>IF('収支（品目別）'!AP22="","",'収支（品目別）'!AP22)</f>
        <v/>
      </c>
      <c r="AQ22" s="212" t="str">
        <f>IF('収支（品目別）'!BA22="","",'収支（品目別）'!BA22)</f>
        <v/>
      </c>
      <c r="AR22" s="213">
        <f t="shared" si="3"/>
        <v>0</v>
      </c>
      <c r="AT22" s="604"/>
      <c r="AU22" s="719" t="s">
        <v>49</v>
      </c>
      <c r="AV22" s="719"/>
      <c r="AW22" s="720"/>
      <c r="AX22" s="212" t="str">
        <f>IF('収支（品目別）'!J22="","",'収支（品目別）'!J22)</f>
        <v/>
      </c>
      <c r="AY22" s="212" t="str">
        <f>IF('収支（品目別）'!U22="","",'収支（品目別）'!U22)</f>
        <v/>
      </c>
      <c r="AZ22" s="212" t="str">
        <f>IF('収支（品目別）'!AF22="","",'収支（品目別）'!AF22)</f>
        <v/>
      </c>
      <c r="BA22" s="212" t="str">
        <f>IF('収支（品目別）'!AQ22="","",'収支（品目別）'!AQ22)</f>
        <v/>
      </c>
      <c r="BB22" s="212" t="str">
        <f>IF('収支（品目別）'!BB22="","",'収支（品目別）'!BB22)</f>
        <v/>
      </c>
      <c r="BC22" s="213">
        <f t="shared" si="4"/>
        <v>0</v>
      </c>
      <c r="BE22" s="604"/>
      <c r="BF22" s="719" t="s">
        <v>49</v>
      </c>
      <c r="BG22" s="719"/>
      <c r="BH22" s="720"/>
      <c r="BI22" s="212" t="str">
        <f>IF('収支（品目別）'!K22="","",'収支（品目別）'!K22)</f>
        <v/>
      </c>
      <c r="BJ22" s="212" t="str">
        <f>IF('収支（品目別）'!V22="","",'収支（品目別）'!V22)</f>
        <v/>
      </c>
      <c r="BK22" s="212" t="str">
        <f>IF('収支（品目別）'!AG22="","",'収支（品目別）'!AG22)</f>
        <v/>
      </c>
      <c r="BL22" s="212" t="str">
        <f>IF('収支（品目別）'!AR22="","",'収支（品目別）'!AR22)</f>
        <v/>
      </c>
      <c r="BM22" s="212" t="str">
        <f>IF('収支（品目別）'!BC22="","",'収支（品目別）'!BC22)</f>
        <v/>
      </c>
      <c r="BN22" s="213">
        <f t="shared" si="5"/>
        <v>0</v>
      </c>
      <c r="BP22" s="604"/>
      <c r="BQ22" s="719" t="s">
        <v>49</v>
      </c>
      <c r="BR22" s="719"/>
      <c r="BS22" s="720"/>
      <c r="BT22" s="212" t="str">
        <f t="shared" si="7"/>
        <v/>
      </c>
      <c r="BU22" s="212" t="str">
        <f t="shared" si="8"/>
        <v/>
      </c>
      <c r="BV22" s="212" t="e">
        <f t="shared" si="9"/>
        <v>#VALUE!</v>
      </c>
      <c r="BW22" s="212" t="str">
        <f>IF('収支（品目別）'!BC22="","",'収支（品目別）'!BC22)</f>
        <v/>
      </c>
      <c r="BX22" s="212" t="str">
        <f>IF('収支（品目別）'!BN22="","",'収支（品目別）'!BN22)</f>
        <v/>
      </c>
      <c r="BY22" s="213" t="e">
        <f t="shared" si="6"/>
        <v>#VALUE!</v>
      </c>
    </row>
    <row r="23" spans="2:77" ht="21.95" customHeight="1" x14ac:dyDescent="0.15">
      <c r="B23" s="604"/>
      <c r="C23" s="736" t="s">
        <v>50</v>
      </c>
      <c r="D23" s="737"/>
      <c r="E23" s="737"/>
      <c r="F23" s="212" t="str">
        <f>IF(F6="","",SUM(F24:F27))</f>
        <v/>
      </c>
      <c r="G23" s="212" t="str">
        <f>IF(G6="","",SUM(G24:G27))</f>
        <v/>
      </c>
      <c r="H23" s="212" t="str">
        <f>IF(H6="","",SUM(H24:H27))</f>
        <v/>
      </c>
      <c r="I23" s="212" t="str">
        <f>IF(I6="","",SUM(I24:I27))</f>
        <v/>
      </c>
      <c r="J23" s="212" t="str">
        <f>IF(J6="","",SUM(J24:J27))</f>
        <v/>
      </c>
      <c r="K23" s="213">
        <f>SUM(F23:J23)</f>
        <v>0</v>
      </c>
      <c r="M23" s="604"/>
      <c r="N23" s="736" t="s">
        <v>50</v>
      </c>
      <c r="O23" s="737"/>
      <c r="P23" s="737"/>
      <c r="Q23" s="212" t="str">
        <f>IF(Q6="","",SUM(Q24:Q27))</f>
        <v/>
      </c>
      <c r="R23" s="212" t="str">
        <f>IF(R6="","",SUM(R24:R27))</f>
        <v/>
      </c>
      <c r="S23" s="212" t="str">
        <f>IF(S6="","",SUM(S24:S27))</f>
        <v/>
      </c>
      <c r="T23" s="212" t="str">
        <f>IF(T6="","",SUM(T24:T27))</f>
        <v/>
      </c>
      <c r="U23" s="212" t="str">
        <f>IF(U6="","",SUM(U24:U27))</f>
        <v/>
      </c>
      <c r="V23" s="213">
        <f t="shared" si="1"/>
        <v>0</v>
      </c>
      <c r="X23" s="604"/>
      <c r="Y23" s="736" t="s">
        <v>50</v>
      </c>
      <c r="Z23" s="737"/>
      <c r="AA23" s="737"/>
      <c r="AB23" s="212" t="str">
        <f>IF(AB6="","",SUM(AB24:AB27))</f>
        <v/>
      </c>
      <c r="AC23" s="212" t="str">
        <f>IF(AC6="","",SUM(AC24:AC27))</f>
        <v/>
      </c>
      <c r="AD23" s="212" t="str">
        <f>IF(AD6="","",SUM(AD24:AD27))</f>
        <v/>
      </c>
      <c r="AE23" s="212" t="str">
        <f>IF(AE6="","",SUM(AE24:AE27))</f>
        <v/>
      </c>
      <c r="AF23" s="212" t="str">
        <f>IF(AF6="","",SUM(AF24:AF27))</f>
        <v/>
      </c>
      <c r="AG23" s="213">
        <f t="shared" si="2"/>
        <v>0</v>
      </c>
      <c r="AI23" s="604"/>
      <c r="AJ23" s="736" t="s">
        <v>50</v>
      </c>
      <c r="AK23" s="737"/>
      <c r="AL23" s="737"/>
      <c r="AM23" s="212" t="str">
        <f>IF(AM6="","",SUM(AM24:AM27))</f>
        <v/>
      </c>
      <c r="AN23" s="212" t="str">
        <f>IF(AN6="","",SUM(AN24:AN27))</f>
        <v/>
      </c>
      <c r="AO23" s="212" t="str">
        <f>IF(AO6="","",SUM(AO24:AO27))</f>
        <v/>
      </c>
      <c r="AP23" s="212" t="str">
        <f>IF(AP6="","",SUM(AP24:AP27))</f>
        <v/>
      </c>
      <c r="AQ23" s="212" t="str">
        <f>IF(AQ6="","",SUM(AQ24:AQ27))</f>
        <v/>
      </c>
      <c r="AR23" s="213">
        <f t="shared" si="3"/>
        <v>0</v>
      </c>
      <c r="AT23" s="604"/>
      <c r="AU23" s="736" t="s">
        <v>50</v>
      </c>
      <c r="AV23" s="737"/>
      <c r="AW23" s="737"/>
      <c r="AX23" s="212" t="str">
        <f>IF(AX6="","",SUM(AX24:AX27))</f>
        <v/>
      </c>
      <c r="AY23" s="212" t="str">
        <f>IF(AY6="","",SUM(AY24:AY27))</f>
        <v/>
      </c>
      <c r="AZ23" s="212" t="str">
        <f>IF(AZ6="","",SUM(AZ24:AZ27))</f>
        <v/>
      </c>
      <c r="BA23" s="212" t="str">
        <f>IF(BA6="","",SUM(BA24:BA27))</f>
        <v/>
      </c>
      <c r="BB23" s="212" t="str">
        <f>IF(BB6="","",SUM(BB24:BB27))</f>
        <v/>
      </c>
      <c r="BC23" s="213">
        <f t="shared" si="4"/>
        <v>0</v>
      </c>
      <c r="BE23" s="604"/>
      <c r="BF23" s="736" t="s">
        <v>50</v>
      </c>
      <c r="BG23" s="737"/>
      <c r="BH23" s="737"/>
      <c r="BI23" s="212" t="str">
        <f>IF(BI6="","",SUM(BI24:BI27))</f>
        <v/>
      </c>
      <c r="BJ23" s="212" t="str">
        <f>IF(BJ6="","",SUM(BJ24:BJ27))</f>
        <v/>
      </c>
      <c r="BK23" s="212" t="str">
        <f>IF(BK6="","",SUM(BK24:BK27))</f>
        <v/>
      </c>
      <c r="BL23" s="212" t="str">
        <f>IF(BL6="","",SUM(BL24:BL27))</f>
        <v/>
      </c>
      <c r="BM23" s="212" t="str">
        <f>IF(BM6="","",SUM(BM24:BM27))</f>
        <v/>
      </c>
      <c r="BN23" s="213">
        <f t="shared" si="5"/>
        <v>0</v>
      </c>
      <c r="BP23" s="604"/>
      <c r="BQ23" s="736" t="s">
        <v>50</v>
      </c>
      <c r="BR23" s="737"/>
      <c r="BS23" s="737"/>
      <c r="BT23" s="212" t="str">
        <f>IF(BT6="","",SUM(BT24:BT27))</f>
        <v/>
      </c>
      <c r="BU23" s="212" t="str">
        <f>IF(BU6="","",SUM(BU24:BU27))</f>
        <v/>
      </c>
      <c r="BV23" s="212" t="str">
        <f>IF(BV6="","",SUM(BV24:BV27))</f>
        <v/>
      </c>
      <c r="BW23" s="212" t="str">
        <f>IF(BW6="","",SUM(BW24:BW27))</f>
        <v/>
      </c>
      <c r="BX23" s="212" t="str">
        <f>IF(BX6="","",SUM(BX24:BX27))</f>
        <v/>
      </c>
      <c r="BY23" s="213">
        <f t="shared" si="6"/>
        <v>0</v>
      </c>
    </row>
    <row r="24" spans="2:77" ht="21.95" customHeight="1" x14ac:dyDescent="0.15">
      <c r="B24" s="604"/>
      <c r="C24" s="738"/>
      <c r="D24" s="734" t="s">
        <v>51</v>
      </c>
      <c r="E24" s="735"/>
      <c r="F24" s="245" t="str">
        <f>IF('収支（品目別）'!F24="","",'収支（品目別）'!F24)</f>
        <v/>
      </c>
      <c r="G24" s="245" t="str">
        <f>IF('収支（品目別）'!Q24="","",'収支（品目別）'!Q24)</f>
        <v/>
      </c>
      <c r="H24" s="245" t="str">
        <f>IF('収支（品目別）'!AB24="","",'収支（品目別）'!AB24)</f>
        <v/>
      </c>
      <c r="I24" s="245" t="str">
        <f>IF('収支（品目別）'!AM24="","",'収支（品目別）'!AM24)</f>
        <v/>
      </c>
      <c r="J24" s="245" t="str">
        <f>IF('収支（品目別）'!AX24="","",'収支（品目別）'!AX24)</f>
        <v/>
      </c>
      <c r="K24" s="246">
        <f t="shared" ref="K24:K30" si="10">SUM(F24:J24)</f>
        <v>0</v>
      </c>
      <c r="M24" s="604"/>
      <c r="N24" s="738"/>
      <c r="O24" s="734" t="s">
        <v>51</v>
      </c>
      <c r="P24" s="735"/>
      <c r="Q24" s="245" t="str">
        <f>IF('収支（品目別）'!G24="","",'収支（品目別）'!G24)</f>
        <v/>
      </c>
      <c r="R24" s="245" t="str">
        <f>IF('収支（品目別）'!R24="","",'収支（品目別）'!R24)</f>
        <v/>
      </c>
      <c r="S24" s="245" t="str">
        <f>IF('収支（品目別）'!AC24="","",'収支（品目別）'!AC24)</f>
        <v/>
      </c>
      <c r="T24" s="245" t="str">
        <f>IF('収支（品目別）'!AN24="","",'収支（品目別）'!AN24)</f>
        <v/>
      </c>
      <c r="U24" s="245" t="str">
        <f>IF('収支（品目別）'!AY24="","",'収支（品目別）'!AY24)</f>
        <v/>
      </c>
      <c r="V24" s="246">
        <f t="shared" si="1"/>
        <v>0</v>
      </c>
      <c r="X24" s="604"/>
      <c r="Y24" s="738"/>
      <c r="Z24" s="734" t="s">
        <v>51</v>
      </c>
      <c r="AA24" s="735"/>
      <c r="AB24" s="245" t="str">
        <f>IF('収支（品目別）'!H24="","",'収支（品目別）'!H24)</f>
        <v/>
      </c>
      <c r="AC24" s="245" t="str">
        <f>IF('収支（品目別）'!S24="","",'収支（品目別）'!S24)</f>
        <v/>
      </c>
      <c r="AD24" s="245" t="str">
        <f>IF('収支（品目別）'!AD24="","",'収支（品目別）'!AD24)</f>
        <v/>
      </c>
      <c r="AE24" s="245" t="str">
        <f>IF('収支（品目別）'!AO24="","",'収支（品目別）'!AO24)</f>
        <v/>
      </c>
      <c r="AF24" s="245" t="str">
        <f>IF('収支（品目別）'!AZ24="","",'収支（品目別）'!AZ24)</f>
        <v/>
      </c>
      <c r="AG24" s="246">
        <f t="shared" si="2"/>
        <v>0</v>
      </c>
      <c r="AI24" s="604"/>
      <c r="AJ24" s="738"/>
      <c r="AK24" s="734" t="s">
        <v>51</v>
      </c>
      <c r="AL24" s="735"/>
      <c r="AM24" s="245" t="str">
        <f>IF('収支（品目別）'!I24="","",'収支（品目別）'!I24)</f>
        <v/>
      </c>
      <c r="AN24" s="245" t="str">
        <f>IF('収支（品目別）'!T24="","",'収支（品目別）'!T24)</f>
        <v/>
      </c>
      <c r="AO24" s="245" t="str">
        <f>IF('収支（品目別）'!AE24="","",'収支（品目別）'!AE24)</f>
        <v/>
      </c>
      <c r="AP24" s="245" t="str">
        <f>IF('収支（品目別）'!AP24="","",'収支（品目別）'!AP24)</f>
        <v/>
      </c>
      <c r="AQ24" s="245" t="str">
        <f>IF('収支（品目別）'!BA24="","",'収支（品目別）'!BA24)</f>
        <v/>
      </c>
      <c r="AR24" s="246">
        <f t="shared" si="3"/>
        <v>0</v>
      </c>
      <c r="AT24" s="604"/>
      <c r="AU24" s="738"/>
      <c r="AV24" s="734" t="s">
        <v>51</v>
      </c>
      <c r="AW24" s="735"/>
      <c r="AX24" s="245" t="str">
        <f>IF('収支（品目別）'!J24="","",'収支（品目別）'!J24)</f>
        <v/>
      </c>
      <c r="AY24" s="245" t="str">
        <f>IF('収支（品目別）'!U24="","",'収支（品目別）'!U24)</f>
        <v/>
      </c>
      <c r="AZ24" s="245" t="str">
        <f>IF('収支（品目別）'!AF24="","",'収支（品目別）'!AF24)</f>
        <v/>
      </c>
      <c r="BA24" s="245" t="str">
        <f>IF('収支（品目別）'!AQ24="","",'収支（品目別）'!AQ24)</f>
        <v/>
      </c>
      <c r="BB24" s="245" t="str">
        <f>IF('収支（品目別）'!BB24="","",'収支（品目別）'!BB24)</f>
        <v/>
      </c>
      <c r="BC24" s="246">
        <f t="shared" si="4"/>
        <v>0</v>
      </c>
      <c r="BE24" s="604"/>
      <c r="BF24" s="738"/>
      <c r="BG24" s="734" t="s">
        <v>51</v>
      </c>
      <c r="BH24" s="735"/>
      <c r="BI24" s="245" t="str">
        <f>IF('収支（品目別）'!K24="","",'収支（品目別）'!K24)</f>
        <v/>
      </c>
      <c r="BJ24" s="245" t="str">
        <f>IF('収支（品目別）'!V24="","",'収支（品目別）'!V24)</f>
        <v/>
      </c>
      <c r="BK24" s="245" t="str">
        <f>IF('収支（品目別）'!AG24="","",'収支（品目別）'!AG24)</f>
        <v/>
      </c>
      <c r="BL24" s="245" t="str">
        <f>IF('収支（品目別）'!AR24="","",'収支（品目別）'!AR24)</f>
        <v/>
      </c>
      <c r="BM24" s="245" t="str">
        <f>IF('収支（品目別）'!BC24="","",'収支（品目別）'!BC24)</f>
        <v/>
      </c>
      <c r="BN24" s="246">
        <f t="shared" si="5"/>
        <v>0</v>
      </c>
      <c r="BP24" s="604"/>
      <c r="BQ24" s="738"/>
      <c r="BR24" s="734" t="s">
        <v>51</v>
      </c>
      <c r="BS24" s="735"/>
      <c r="BT24" s="245" t="str">
        <f>BI24</f>
        <v/>
      </c>
      <c r="BU24" s="245" t="str">
        <f>IF('収支（品目別）'!AG24="","",'収支（品目別）'!AG24)</f>
        <v/>
      </c>
      <c r="BV24" s="245" t="str">
        <f>IF('収支（品目別）'!AR24="","",'収支（品目別）'!AR24)</f>
        <v/>
      </c>
      <c r="BW24" s="245" t="str">
        <f>IF('収支（品目別）'!BC24="","",'収支（品目別）'!BC24)</f>
        <v/>
      </c>
      <c r="BX24" s="245" t="str">
        <f>IF('収支（品目別）'!BN24="","",'収支（品目別）'!BN24)</f>
        <v/>
      </c>
      <c r="BY24" s="246">
        <f t="shared" si="6"/>
        <v>0</v>
      </c>
    </row>
    <row r="25" spans="2:77" ht="21.95" customHeight="1" x14ac:dyDescent="0.15">
      <c r="B25" s="604"/>
      <c r="C25" s="739"/>
      <c r="D25" s="734" t="s">
        <v>52</v>
      </c>
      <c r="E25" s="735"/>
      <c r="F25" s="245" t="str">
        <f>IF('収支（品目別）'!F25="","",'収支（品目別）'!F25)</f>
        <v/>
      </c>
      <c r="G25" s="245" t="str">
        <f>IF('収支（品目別）'!Q25="","",'収支（品目別）'!Q25)</f>
        <v/>
      </c>
      <c r="H25" s="245" t="str">
        <f>IF('収支（品目別）'!AB25="","",'収支（品目別）'!AB25)</f>
        <v/>
      </c>
      <c r="I25" s="245" t="str">
        <f>IF('収支（品目別）'!AM25="","",'収支（品目別）'!AM25)</f>
        <v/>
      </c>
      <c r="J25" s="245" t="str">
        <f>IF('収支（品目別）'!AX25="","",'収支（品目別）'!AX25)</f>
        <v/>
      </c>
      <c r="K25" s="246">
        <f t="shared" si="10"/>
        <v>0</v>
      </c>
      <c r="M25" s="604"/>
      <c r="N25" s="739"/>
      <c r="O25" s="734" t="s">
        <v>52</v>
      </c>
      <c r="P25" s="735"/>
      <c r="Q25" s="245" t="str">
        <f>IF('収支（品目別）'!G25="","",'収支（品目別）'!G25)</f>
        <v/>
      </c>
      <c r="R25" s="245" t="str">
        <f>IF('収支（品目別）'!R25="","",'収支（品目別）'!R25)</f>
        <v/>
      </c>
      <c r="S25" s="245" t="str">
        <f>IF('収支（品目別）'!AC25="","",'収支（品目別）'!AC25)</f>
        <v/>
      </c>
      <c r="T25" s="245" t="str">
        <f>IF('収支（品目別）'!AN25="","",'収支（品目別）'!AN25)</f>
        <v/>
      </c>
      <c r="U25" s="245" t="str">
        <f>IF('収支（品目別）'!AY25="","",'収支（品目別）'!AY25)</f>
        <v/>
      </c>
      <c r="V25" s="246">
        <f t="shared" si="1"/>
        <v>0</v>
      </c>
      <c r="X25" s="604"/>
      <c r="Y25" s="739"/>
      <c r="Z25" s="734" t="s">
        <v>52</v>
      </c>
      <c r="AA25" s="735"/>
      <c r="AB25" s="245" t="str">
        <f>IF('収支（品目別）'!H25="","",'収支（品目別）'!H25)</f>
        <v/>
      </c>
      <c r="AC25" s="245" t="str">
        <f>IF('収支（品目別）'!S25="","",'収支（品目別）'!S25)</f>
        <v/>
      </c>
      <c r="AD25" s="245" t="str">
        <f>IF('収支（品目別）'!AD25="","",'収支（品目別）'!AD25)</f>
        <v/>
      </c>
      <c r="AE25" s="245" t="str">
        <f>IF('収支（品目別）'!AO25="","",'収支（品目別）'!AO25)</f>
        <v/>
      </c>
      <c r="AF25" s="245" t="str">
        <f>IF('収支（品目別）'!AZ25="","",'収支（品目別）'!AZ25)</f>
        <v/>
      </c>
      <c r="AG25" s="246">
        <f t="shared" si="2"/>
        <v>0</v>
      </c>
      <c r="AI25" s="604"/>
      <c r="AJ25" s="739"/>
      <c r="AK25" s="734" t="s">
        <v>52</v>
      </c>
      <c r="AL25" s="735"/>
      <c r="AM25" s="245" t="str">
        <f>IF('収支（品目別）'!I25="","",'収支（品目別）'!I25)</f>
        <v/>
      </c>
      <c r="AN25" s="245" t="str">
        <f>IF('収支（品目別）'!T25="","",'収支（品目別）'!T25)</f>
        <v/>
      </c>
      <c r="AO25" s="245" t="str">
        <f>IF('収支（品目別）'!AE25="","",'収支（品目別）'!AE25)</f>
        <v/>
      </c>
      <c r="AP25" s="245" t="str">
        <f>IF('収支（品目別）'!AP25="","",'収支（品目別）'!AP25)</f>
        <v/>
      </c>
      <c r="AQ25" s="245" t="str">
        <f>IF('収支（品目別）'!BA25="","",'収支（品目別）'!BA25)</f>
        <v/>
      </c>
      <c r="AR25" s="246">
        <f t="shared" si="3"/>
        <v>0</v>
      </c>
      <c r="AT25" s="604"/>
      <c r="AU25" s="739"/>
      <c r="AV25" s="734" t="s">
        <v>52</v>
      </c>
      <c r="AW25" s="735"/>
      <c r="AX25" s="245" t="str">
        <f>IF('収支（品目別）'!J25="","",'収支（品目別）'!J25)</f>
        <v/>
      </c>
      <c r="AY25" s="245" t="str">
        <f>IF('収支（品目別）'!U25="","",'収支（品目別）'!U25)</f>
        <v/>
      </c>
      <c r="AZ25" s="245" t="str">
        <f>IF('収支（品目別）'!AF25="","",'収支（品目別）'!AF25)</f>
        <v/>
      </c>
      <c r="BA25" s="245" t="str">
        <f>IF('収支（品目別）'!AQ25="","",'収支（品目別）'!AQ25)</f>
        <v/>
      </c>
      <c r="BB25" s="245" t="str">
        <f>IF('収支（品目別）'!BB25="","",'収支（品目別）'!BB25)</f>
        <v/>
      </c>
      <c r="BC25" s="246">
        <f t="shared" si="4"/>
        <v>0</v>
      </c>
      <c r="BE25" s="604"/>
      <c r="BF25" s="739"/>
      <c r="BG25" s="734" t="s">
        <v>52</v>
      </c>
      <c r="BH25" s="735"/>
      <c r="BI25" s="245" t="str">
        <f>IF('収支（品目別）'!K25="","",'収支（品目別）'!K25)</f>
        <v/>
      </c>
      <c r="BJ25" s="245" t="str">
        <f>IF('収支（品目別）'!V25="","",'収支（品目別）'!V25)</f>
        <v/>
      </c>
      <c r="BK25" s="245" t="str">
        <f>IF('収支（品目別）'!AG25="","",'収支（品目別）'!AG25)</f>
        <v/>
      </c>
      <c r="BL25" s="245" t="str">
        <f>IF('収支（品目別）'!AR25="","",'収支（品目別）'!AR25)</f>
        <v/>
      </c>
      <c r="BM25" s="245" t="str">
        <f>IF('収支（品目別）'!BC25="","",'収支（品目別）'!BC25)</f>
        <v/>
      </c>
      <c r="BN25" s="246">
        <f t="shared" si="5"/>
        <v>0</v>
      </c>
      <c r="BP25" s="604"/>
      <c r="BQ25" s="739"/>
      <c r="BR25" s="734" t="s">
        <v>52</v>
      </c>
      <c r="BS25" s="735"/>
      <c r="BT25" s="245" t="str">
        <f>BI25</f>
        <v/>
      </c>
      <c r="BU25" s="245" t="str">
        <f>IF('収支（品目別）'!AG25="","",'収支（品目別）'!AG25)</f>
        <v/>
      </c>
      <c r="BV25" s="245" t="str">
        <f>IF('収支（品目別）'!AR25="","",'収支（品目別）'!AR25)</f>
        <v/>
      </c>
      <c r="BW25" s="245" t="str">
        <f>IF('収支（品目別）'!BC25="","",'収支（品目別）'!BC25)</f>
        <v/>
      </c>
      <c r="BX25" s="245" t="str">
        <f>IF('収支（品目別）'!BN25="","",'収支（品目別）'!BN25)</f>
        <v/>
      </c>
      <c r="BY25" s="246">
        <f t="shared" si="6"/>
        <v>0</v>
      </c>
    </row>
    <row r="26" spans="2:77" ht="21.95" customHeight="1" x14ac:dyDescent="0.15">
      <c r="B26" s="604"/>
      <c r="C26" s="739"/>
      <c r="D26" s="734" t="s">
        <v>53</v>
      </c>
      <c r="E26" s="735"/>
      <c r="F26" s="245" t="str">
        <f>IF('収支（品目別）'!F26="","",'収支（品目別）'!F26)</f>
        <v/>
      </c>
      <c r="G26" s="245" t="str">
        <f>IF('収支（品目別）'!Q26="","",'収支（品目別）'!Q26)</f>
        <v/>
      </c>
      <c r="H26" s="245" t="str">
        <f>IF('収支（品目別）'!AB26="","",'収支（品目別）'!AB26)</f>
        <v/>
      </c>
      <c r="I26" s="245" t="str">
        <f>IF('収支（品目別）'!AM26="","",'収支（品目別）'!AM26)</f>
        <v/>
      </c>
      <c r="J26" s="245" t="str">
        <f>IF('収支（品目別）'!AX26="","",'収支（品目別）'!AX26)</f>
        <v/>
      </c>
      <c r="K26" s="246">
        <f t="shared" si="10"/>
        <v>0</v>
      </c>
      <c r="M26" s="604"/>
      <c r="N26" s="739"/>
      <c r="O26" s="734" t="s">
        <v>53</v>
      </c>
      <c r="P26" s="735"/>
      <c r="Q26" s="245" t="str">
        <f>IF('収支（品目別）'!G26="","",'収支（品目別）'!G26)</f>
        <v/>
      </c>
      <c r="R26" s="245" t="str">
        <f>IF('収支（品目別）'!R26="","",'収支（品目別）'!R26)</f>
        <v/>
      </c>
      <c r="S26" s="245" t="str">
        <f>IF('収支（品目別）'!AC26="","",'収支（品目別）'!AC26)</f>
        <v/>
      </c>
      <c r="T26" s="245" t="str">
        <f>IF('収支（品目別）'!AN26="","",'収支（品目別）'!AN26)</f>
        <v/>
      </c>
      <c r="U26" s="245" t="str">
        <f>IF('収支（品目別）'!AY26="","",'収支（品目別）'!AY26)</f>
        <v/>
      </c>
      <c r="V26" s="246">
        <f t="shared" si="1"/>
        <v>0</v>
      </c>
      <c r="X26" s="604"/>
      <c r="Y26" s="739"/>
      <c r="Z26" s="734" t="s">
        <v>53</v>
      </c>
      <c r="AA26" s="735"/>
      <c r="AB26" s="245" t="str">
        <f>IF('収支（品目別）'!H26="","",'収支（品目別）'!H26)</f>
        <v/>
      </c>
      <c r="AC26" s="245" t="str">
        <f>IF('収支（品目別）'!S26="","",'収支（品目別）'!S26)</f>
        <v/>
      </c>
      <c r="AD26" s="245" t="str">
        <f>IF('収支（品目別）'!AD26="","",'収支（品目別）'!AD26)</f>
        <v/>
      </c>
      <c r="AE26" s="245" t="str">
        <f>IF('収支（品目別）'!AO26="","",'収支（品目別）'!AO26)</f>
        <v/>
      </c>
      <c r="AF26" s="245" t="str">
        <f>IF('収支（品目別）'!AZ26="","",'収支（品目別）'!AZ26)</f>
        <v/>
      </c>
      <c r="AG26" s="246">
        <f t="shared" si="2"/>
        <v>0</v>
      </c>
      <c r="AI26" s="604"/>
      <c r="AJ26" s="739"/>
      <c r="AK26" s="734" t="s">
        <v>53</v>
      </c>
      <c r="AL26" s="735"/>
      <c r="AM26" s="245" t="str">
        <f>IF('収支（品目別）'!I26="","",'収支（品目別）'!I26)</f>
        <v/>
      </c>
      <c r="AN26" s="245" t="str">
        <f>IF('収支（品目別）'!T26="","",'収支（品目別）'!T26)</f>
        <v/>
      </c>
      <c r="AO26" s="245" t="str">
        <f>IF('収支（品目別）'!AE26="","",'収支（品目別）'!AE26)</f>
        <v/>
      </c>
      <c r="AP26" s="245" t="str">
        <f>IF('収支（品目別）'!AP26="","",'収支（品目別）'!AP26)</f>
        <v/>
      </c>
      <c r="AQ26" s="245" t="str">
        <f>IF('収支（品目別）'!BA26="","",'収支（品目別）'!BA26)</f>
        <v/>
      </c>
      <c r="AR26" s="246">
        <f t="shared" si="3"/>
        <v>0</v>
      </c>
      <c r="AT26" s="604"/>
      <c r="AU26" s="739"/>
      <c r="AV26" s="734" t="s">
        <v>53</v>
      </c>
      <c r="AW26" s="735"/>
      <c r="AX26" s="245" t="str">
        <f>IF('収支（品目別）'!J26="","",'収支（品目別）'!J26)</f>
        <v/>
      </c>
      <c r="AY26" s="245" t="str">
        <f>IF('収支（品目別）'!U26="","",'収支（品目別）'!U26)</f>
        <v/>
      </c>
      <c r="AZ26" s="245" t="str">
        <f>IF('収支（品目別）'!AF26="","",'収支（品目別）'!AF26)</f>
        <v/>
      </c>
      <c r="BA26" s="245" t="str">
        <f>IF('収支（品目別）'!AQ26="","",'収支（品目別）'!AQ26)</f>
        <v/>
      </c>
      <c r="BB26" s="245" t="str">
        <f>IF('収支（品目別）'!BB26="","",'収支（品目別）'!BB26)</f>
        <v/>
      </c>
      <c r="BC26" s="246">
        <f t="shared" si="4"/>
        <v>0</v>
      </c>
      <c r="BE26" s="604"/>
      <c r="BF26" s="739"/>
      <c r="BG26" s="734" t="s">
        <v>53</v>
      </c>
      <c r="BH26" s="735"/>
      <c r="BI26" s="245" t="str">
        <f>IF('収支（品目別）'!K26="","",'収支（品目別）'!K26)</f>
        <v/>
      </c>
      <c r="BJ26" s="245" t="str">
        <f>IF('収支（品目別）'!V26="","",'収支（品目別）'!V26)</f>
        <v/>
      </c>
      <c r="BK26" s="245" t="str">
        <f>IF('収支（品目別）'!AG26="","",'収支（品目別）'!AG26)</f>
        <v/>
      </c>
      <c r="BL26" s="245" t="str">
        <f>IF('収支（品目別）'!AR26="","",'収支（品目別）'!AR26)</f>
        <v/>
      </c>
      <c r="BM26" s="245" t="str">
        <f>IF('収支（品目別）'!BC26="","",'収支（品目別）'!BC26)</f>
        <v/>
      </c>
      <c r="BN26" s="246">
        <f t="shared" si="5"/>
        <v>0</v>
      </c>
      <c r="BP26" s="604"/>
      <c r="BQ26" s="739"/>
      <c r="BR26" s="734" t="s">
        <v>53</v>
      </c>
      <c r="BS26" s="735"/>
      <c r="BT26" s="245" t="str">
        <f>IF('収支（品目別）'!V26="","",'収支（品目別）'!V26)</f>
        <v/>
      </c>
      <c r="BU26" s="245" t="str">
        <f>IF('収支（品目別）'!AG26="","",'収支（品目別）'!AG26)</f>
        <v/>
      </c>
      <c r="BV26" s="245" t="str">
        <f>IF('収支（品目別）'!AR26="","",'収支（品目別）'!AR26)</f>
        <v/>
      </c>
      <c r="BW26" s="245" t="str">
        <f>IF('収支（品目別）'!BC26="","",'収支（品目別）'!BC26)</f>
        <v/>
      </c>
      <c r="BX26" s="245" t="str">
        <f>IF('収支（品目別）'!BN26="","",'収支（品目別）'!BN26)</f>
        <v/>
      </c>
      <c r="BY26" s="246">
        <f t="shared" si="6"/>
        <v>0</v>
      </c>
    </row>
    <row r="27" spans="2:77" ht="21.95" customHeight="1" x14ac:dyDescent="0.15">
      <c r="B27" s="604"/>
      <c r="C27" s="739"/>
      <c r="D27" s="734" t="s">
        <v>54</v>
      </c>
      <c r="E27" s="735"/>
      <c r="F27" s="245" t="str">
        <f>IF('収支（品目別）'!F27="","",'収支（品目別）'!F27)</f>
        <v/>
      </c>
      <c r="G27" s="245" t="str">
        <f>IF('収支（品目別）'!Q27="","",'収支（品目別）'!Q27)</f>
        <v/>
      </c>
      <c r="H27" s="245" t="str">
        <f>IF('収支（品目別）'!AB27="","",'収支（品目別）'!AB27)</f>
        <v/>
      </c>
      <c r="I27" s="245" t="str">
        <f>IF('収支（品目別）'!AM27="","",'収支（品目別）'!AM27)</f>
        <v/>
      </c>
      <c r="J27" s="245" t="str">
        <f>IF('収支（品目別）'!AX27="","",'収支（品目別）'!AX27)</f>
        <v/>
      </c>
      <c r="K27" s="246">
        <f t="shared" si="10"/>
        <v>0</v>
      </c>
      <c r="M27" s="604"/>
      <c r="N27" s="739"/>
      <c r="O27" s="734" t="s">
        <v>54</v>
      </c>
      <c r="P27" s="735"/>
      <c r="Q27" s="245" t="str">
        <f>IF('収支（品目別）'!G27="","",'収支（品目別）'!G27)</f>
        <v/>
      </c>
      <c r="R27" s="245" t="str">
        <f>IF('収支（品目別）'!R27="","",'収支（品目別）'!R27)</f>
        <v/>
      </c>
      <c r="S27" s="245" t="str">
        <f>IF('収支（品目別）'!AC27="","",'収支（品目別）'!AC27)</f>
        <v/>
      </c>
      <c r="T27" s="245" t="str">
        <f>IF('収支（品目別）'!AN27="","",'収支（品目別）'!AN27)</f>
        <v/>
      </c>
      <c r="U27" s="245" t="str">
        <f>IF('収支（品目別）'!AY27="","",'収支（品目別）'!AY27)</f>
        <v/>
      </c>
      <c r="V27" s="246">
        <f t="shared" si="1"/>
        <v>0</v>
      </c>
      <c r="X27" s="604"/>
      <c r="Y27" s="739"/>
      <c r="Z27" s="734" t="s">
        <v>54</v>
      </c>
      <c r="AA27" s="735"/>
      <c r="AB27" s="245" t="str">
        <f>IF('収支（品目別）'!H27="","",'収支（品目別）'!H27)</f>
        <v/>
      </c>
      <c r="AC27" s="245" t="str">
        <f>IF('収支（品目別）'!S27="","",'収支（品目別）'!S27)</f>
        <v/>
      </c>
      <c r="AD27" s="245" t="str">
        <f>IF('収支（品目別）'!AD27="","",'収支（品目別）'!AD27)</f>
        <v/>
      </c>
      <c r="AE27" s="245" t="str">
        <f>IF('収支（品目別）'!AO27="","",'収支（品目別）'!AO27)</f>
        <v/>
      </c>
      <c r="AF27" s="245" t="str">
        <f>IF('収支（品目別）'!AZ27="","",'収支（品目別）'!AZ27)</f>
        <v/>
      </c>
      <c r="AG27" s="246">
        <f t="shared" si="2"/>
        <v>0</v>
      </c>
      <c r="AI27" s="604"/>
      <c r="AJ27" s="739"/>
      <c r="AK27" s="734" t="s">
        <v>54</v>
      </c>
      <c r="AL27" s="735"/>
      <c r="AM27" s="245" t="str">
        <f>IF('収支（品目別）'!I27="","",'収支（品目別）'!I27)</f>
        <v/>
      </c>
      <c r="AN27" s="245" t="str">
        <f>IF('収支（品目別）'!T27="","",'収支（品目別）'!T27)</f>
        <v/>
      </c>
      <c r="AO27" s="245" t="str">
        <f>IF('収支（品目別）'!AE27="","",'収支（品目別）'!AE27)</f>
        <v/>
      </c>
      <c r="AP27" s="245" t="str">
        <f>IF('収支（品目別）'!AP27="","",'収支（品目別）'!AP27)</f>
        <v/>
      </c>
      <c r="AQ27" s="245" t="str">
        <f>IF('収支（品目別）'!BA27="","",'収支（品目別）'!BA27)</f>
        <v/>
      </c>
      <c r="AR27" s="246">
        <f t="shared" si="3"/>
        <v>0</v>
      </c>
      <c r="AT27" s="604"/>
      <c r="AU27" s="739"/>
      <c r="AV27" s="734" t="s">
        <v>54</v>
      </c>
      <c r="AW27" s="735"/>
      <c r="AX27" s="245" t="str">
        <f>IF('収支（品目別）'!J27="","",'収支（品目別）'!J27)</f>
        <v/>
      </c>
      <c r="AY27" s="245" t="str">
        <f>IF('収支（品目別）'!U27="","",'収支（品目別）'!U27)</f>
        <v/>
      </c>
      <c r="AZ27" s="245" t="str">
        <f>IF('収支（品目別）'!AF27="","",'収支（品目別）'!AF27)</f>
        <v/>
      </c>
      <c r="BA27" s="245" t="str">
        <f>IF('収支（品目別）'!AQ27="","",'収支（品目別）'!AQ27)</f>
        <v/>
      </c>
      <c r="BB27" s="245" t="str">
        <f>IF('収支（品目別）'!BB27="","",'収支（品目別）'!BB27)</f>
        <v/>
      </c>
      <c r="BC27" s="246">
        <f t="shared" si="4"/>
        <v>0</v>
      </c>
      <c r="BE27" s="604"/>
      <c r="BF27" s="739"/>
      <c r="BG27" s="734" t="s">
        <v>54</v>
      </c>
      <c r="BH27" s="735"/>
      <c r="BI27" s="245" t="str">
        <f>IF('収支（品目別）'!K27="","",'収支（品目別）'!K27)</f>
        <v/>
      </c>
      <c r="BJ27" s="245" t="str">
        <f>IF('収支（品目別）'!V27="","",'収支（品目別）'!V27)</f>
        <v/>
      </c>
      <c r="BK27" s="245" t="str">
        <f>IF('収支（品目別）'!AG27="","",'収支（品目別）'!AG27)</f>
        <v/>
      </c>
      <c r="BL27" s="245" t="str">
        <f>IF('収支（品目別）'!AR27="","",'収支（品目別）'!AR27)</f>
        <v/>
      </c>
      <c r="BM27" s="245" t="str">
        <f>IF('収支（品目別）'!BC27="","",'収支（品目別）'!BC27)</f>
        <v/>
      </c>
      <c r="BN27" s="246">
        <f t="shared" si="5"/>
        <v>0</v>
      </c>
      <c r="BP27" s="604"/>
      <c r="BQ27" s="739"/>
      <c r="BR27" s="734" t="s">
        <v>54</v>
      </c>
      <c r="BS27" s="735"/>
      <c r="BT27" s="245" t="str">
        <f>IF('収支（品目別）'!V27="","",'収支（品目別）'!V27)</f>
        <v/>
      </c>
      <c r="BU27" s="245" t="str">
        <f>IF('収支（品目別）'!AG27="","",'収支（品目別）'!AG27)</f>
        <v/>
      </c>
      <c r="BV27" s="245" t="str">
        <f>IF('収支（品目別）'!AR27="","",'収支（品目別）'!AR27)</f>
        <v/>
      </c>
      <c r="BW27" s="245" t="str">
        <f>IF('収支（品目別）'!BC27="","",'収支（品目別）'!BC27)</f>
        <v/>
      </c>
      <c r="BX27" s="245" t="str">
        <f>IF('収支（品目別）'!BN27="","",'収支（品目別）'!BN27)</f>
        <v/>
      </c>
      <c r="BY27" s="246">
        <f t="shared" si="6"/>
        <v>0</v>
      </c>
    </row>
    <row r="28" spans="2:77" ht="21.95" customHeight="1" x14ac:dyDescent="0.15">
      <c r="B28" s="604"/>
      <c r="C28" s="719" t="s">
        <v>55</v>
      </c>
      <c r="D28" s="719"/>
      <c r="E28" s="720"/>
      <c r="F28" s="212" t="str">
        <f>IF('収支（品目別）'!F28="","",'収支（品目別）'!F28)</f>
        <v/>
      </c>
      <c r="G28" s="212" t="str">
        <f>IF('収支（品目別）'!Q28="","",'収支（品目別）'!Q28)</f>
        <v/>
      </c>
      <c r="H28" s="212" t="str">
        <f>IF('収支（品目別）'!AB28="","",'収支（品目別）'!AB28)</f>
        <v/>
      </c>
      <c r="I28" s="212" t="str">
        <f>IF('収支（品目別）'!AM28="","",'収支（品目別）'!AM28)</f>
        <v/>
      </c>
      <c r="J28" s="212" t="str">
        <f>IF('収支（品目別）'!AX28="","",'収支（品目別）'!AX28)</f>
        <v/>
      </c>
      <c r="K28" s="213">
        <f t="shared" si="10"/>
        <v>0</v>
      </c>
      <c r="M28" s="604"/>
      <c r="N28" s="719" t="s">
        <v>55</v>
      </c>
      <c r="O28" s="719"/>
      <c r="P28" s="720"/>
      <c r="Q28" s="212" t="str">
        <f>IF('収支（品目別）'!G28="","",'収支（品目別）'!G28)</f>
        <v/>
      </c>
      <c r="R28" s="212" t="str">
        <f>IF('収支（品目別）'!R28="","",'収支（品目別）'!R28)</f>
        <v/>
      </c>
      <c r="S28" s="212" t="str">
        <f>IF('収支（品目別）'!AC28="","",'収支（品目別）'!AC28)</f>
        <v/>
      </c>
      <c r="T28" s="212" t="str">
        <f>IF('収支（品目別）'!AN28="","",'収支（品目別）'!AN28)</f>
        <v/>
      </c>
      <c r="U28" s="212" t="str">
        <f>IF('収支（品目別）'!AY28="","",'収支（品目別）'!AY28)</f>
        <v/>
      </c>
      <c r="V28" s="213">
        <f t="shared" si="1"/>
        <v>0</v>
      </c>
      <c r="X28" s="604"/>
      <c r="Y28" s="719" t="s">
        <v>55</v>
      </c>
      <c r="Z28" s="719"/>
      <c r="AA28" s="720"/>
      <c r="AB28" s="212" t="str">
        <f>IF('収支（品目別）'!H28="","",'収支（品目別）'!H28)</f>
        <v/>
      </c>
      <c r="AC28" s="212" t="str">
        <f>IF('収支（品目別）'!S28="","",'収支（品目別）'!S28)</f>
        <v/>
      </c>
      <c r="AD28" s="212" t="str">
        <f>IF('収支（品目別）'!AD28="","",'収支（品目別）'!AD28)</f>
        <v/>
      </c>
      <c r="AE28" s="212" t="str">
        <f>IF('収支（品目別）'!AO28="","",'収支（品目別）'!AO28)</f>
        <v/>
      </c>
      <c r="AF28" s="212" t="str">
        <f>IF('収支（品目別）'!AZ28="","",'収支（品目別）'!AZ28)</f>
        <v/>
      </c>
      <c r="AG28" s="213">
        <f t="shared" si="2"/>
        <v>0</v>
      </c>
      <c r="AI28" s="604"/>
      <c r="AJ28" s="719" t="s">
        <v>55</v>
      </c>
      <c r="AK28" s="719"/>
      <c r="AL28" s="720"/>
      <c r="AM28" s="212" t="str">
        <f>IF('収支（品目別）'!I28="","",'収支（品目別）'!I28)</f>
        <v/>
      </c>
      <c r="AN28" s="212" t="str">
        <f>IF('収支（品目別）'!T28="","",'収支（品目別）'!T28)</f>
        <v/>
      </c>
      <c r="AO28" s="212" t="str">
        <f>IF('収支（品目別）'!AE28="","",'収支（品目別）'!AE28)</f>
        <v/>
      </c>
      <c r="AP28" s="212" t="str">
        <f>IF('収支（品目別）'!AP28="","",'収支（品目別）'!AP28)</f>
        <v/>
      </c>
      <c r="AQ28" s="212" t="str">
        <f>IF('収支（品目別）'!BA28="","",'収支（品目別）'!BA28)</f>
        <v/>
      </c>
      <c r="AR28" s="213">
        <f t="shared" si="3"/>
        <v>0</v>
      </c>
      <c r="AT28" s="604"/>
      <c r="AU28" s="719" t="s">
        <v>55</v>
      </c>
      <c r="AV28" s="719"/>
      <c r="AW28" s="720"/>
      <c r="AX28" s="212" t="str">
        <f>IF('収支（品目別）'!J28="","",'収支（品目別）'!J28)</f>
        <v/>
      </c>
      <c r="AY28" s="212" t="str">
        <f>IF('収支（品目別）'!U28="","",'収支（品目別）'!U28)</f>
        <v/>
      </c>
      <c r="AZ28" s="212" t="str">
        <f>IF('収支（品目別）'!AF28="","",'収支（品目別）'!AF28)</f>
        <v/>
      </c>
      <c r="BA28" s="212" t="str">
        <f>IF('収支（品目別）'!AQ28="","",'収支（品目別）'!AQ28)</f>
        <v/>
      </c>
      <c r="BB28" s="212" t="str">
        <f>IF('収支（品目別）'!BB28="","",'収支（品目別）'!BB28)</f>
        <v/>
      </c>
      <c r="BC28" s="213">
        <f t="shared" si="4"/>
        <v>0</v>
      </c>
      <c r="BE28" s="604"/>
      <c r="BF28" s="719" t="s">
        <v>55</v>
      </c>
      <c r="BG28" s="719"/>
      <c r="BH28" s="720"/>
      <c r="BI28" s="212" t="str">
        <f>IF('収支（品目別）'!K28="","",'収支（品目別）'!K28)</f>
        <v/>
      </c>
      <c r="BJ28" s="212" t="str">
        <f>IF('収支（品目別）'!V28="","",'収支（品目別）'!V28)</f>
        <v/>
      </c>
      <c r="BK28" s="212" t="str">
        <f>IF('収支（品目別）'!AG28="","",'収支（品目別）'!AG28)</f>
        <v/>
      </c>
      <c r="BL28" s="212" t="str">
        <f>IF('収支（品目別）'!AR28="","",'収支（品目別）'!AR28)</f>
        <v/>
      </c>
      <c r="BM28" s="212" t="str">
        <f>IF('収支（品目別）'!BC28="","",'収支（品目別）'!BC28)</f>
        <v/>
      </c>
      <c r="BN28" s="213">
        <f t="shared" si="5"/>
        <v>0</v>
      </c>
      <c r="BP28" s="604"/>
      <c r="BQ28" s="719" t="s">
        <v>55</v>
      </c>
      <c r="BR28" s="719"/>
      <c r="BS28" s="720"/>
      <c r="BT28" s="212" t="str">
        <f>BI28</f>
        <v/>
      </c>
      <c r="BU28" s="212" t="str">
        <f>BJ28</f>
        <v/>
      </c>
      <c r="BV28" s="212"/>
      <c r="BW28" s="212" t="str">
        <f>IF('収支（品目別）'!BC28="","",'収支（品目別）'!BC28)</f>
        <v/>
      </c>
      <c r="BX28" s="212" t="str">
        <f>IF('収支（品目別）'!BN28="","",'収支（品目別）'!BN28)</f>
        <v/>
      </c>
      <c r="BY28" s="213">
        <f t="shared" si="6"/>
        <v>0</v>
      </c>
    </row>
    <row r="29" spans="2:77" ht="21.95" customHeight="1" x14ac:dyDescent="0.15">
      <c r="B29" s="604"/>
      <c r="C29" s="719" t="s">
        <v>56</v>
      </c>
      <c r="D29" s="719"/>
      <c r="E29" s="720"/>
      <c r="F29" s="212" t="str">
        <f>IF('収支（品目別）'!F29="","",'収支（品目別）'!F29)</f>
        <v/>
      </c>
      <c r="G29" s="212" t="str">
        <f>IF('収支（品目別）'!Q29="","",'収支（品目別）'!Q29)</f>
        <v/>
      </c>
      <c r="H29" s="212" t="str">
        <f>IF('収支（品目別）'!AB29="","",'収支（品目別）'!AB29)</f>
        <v/>
      </c>
      <c r="I29" s="212" t="str">
        <f>IF('収支（品目別）'!AM29="","",'収支（品目別）'!AM29)</f>
        <v/>
      </c>
      <c r="J29" s="212" t="str">
        <f>IF('収支（品目別）'!AX29="","",'収支（品目別）'!AX29)</f>
        <v/>
      </c>
      <c r="K29" s="213">
        <f t="shared" si="10"/>
        <v>0</v>
      </c>
      <c r="M29" s="604"/>
      <c r="N29" s="719" t="s">
        <v>56</v>
      </c>
      <c r="O29" s="719"/>
      <c r="P29" s="720"/>
      <c r="Q29" s="212" t="str">
        <f>IF('収支（品目別）'!G29="","",'収支（品目別）'!G29)</f>
        <v/>
      </c>
      <c r="R29" s="212" t="str">
        <f>IF('収支（品目別）'!R29="","",'収支（品目別）'!R29)</f>
        <v/>
      </c>
      <c r="S29" s="212" t="str">
        <f>IF('収支（品目別）'!AC29="","",'収支（品目別）'!AC29)</f>
        <v/>
      </c>
      <c r="T29" s="212" t="str">
        <f>IF('収支（品目別）'!AN29="","",'収支（品目別）'!AN29)</f>
        <v/>
      </c>
      <c r="U29" s="212" t="str">
        <f>IF('収支（品目別）'!AY29="","",'収支（品目別）'!AY29)</f>
        <v/>
      </c>
      <c r="V29" s="213">
        <f t="shared" si="1"/>
        <v>0</v>
      </c>
      <c r="X29" s="604"/>
      <c r="Y29" s="719" t="s">
        <v>56</v>
      </c>
      <c r="Z29" s="719"/>
      <c r="AA29" s="720"/>
      <c r="AB29" s="212" t="str">
        <f>IF('収支（品目別）'!H29="","",'収支（品目別）'!H29)</f>
        <v/>
      </c>
      <c r="AC29" s="212" t="str">
        <f>IF('収支（品目別）'!S29="","",'収支（品目別）'!S29)</f>
        <v/>
      </c>
      <c r="AD29" s="212" t="str">
        <f>IF('収支（品目別）'!AD29="","",'収支（品目別）'!AD29)</f>
        <v/>
      </c>
      <c r="AE29" s="212" t="str">
        <f>IF('収支（品目別）'!AO29="","",'収支（品目別）'!AO29)</f>
        <v/>
      </c>
      <c r="AF29" s="212" t="str">
        <f>IF('収支（品目別）'!AZ29="","",'収支（品目別）'!AZ29)</f>
        <v/>
      </c>
      <c r="AG29" s="213">
        <f t="shared" si="2"/>
        <v>0</v>
      </c>
      <c r="AI29" s="604"/>
      <c r="AJ29" s="719" t="s">
        <v>56</v>
      </c>
      <c r="AK29" s="719"/>
      <c r="AL29" s="720"/>
      <c r="AM29" s="212" t="str">
        <f>IF('収支（品目別）'!I29="","",'収支（品目別）'!I29)</f>
        <v/>
      </c>
      <c r="AN29" s="212" t="str">
        <f>IF('収支（品目別）'!T29="","",'収支（品目別）'!T29)</f>
        <v/>
      </c>
      <c r="AO29" s="212" t="str">
        <f>IF('収支（品目別）'!AE29="","",'収支（品目別）'!AE29)</f>
        <v/>
      </c>
      <c r="AP29" s="212" t="str">
        <f>IF('収支（品目別）'!AP29="","",'収支（品目別）'!AP29)</f>
        <v/>
      </c>
      <c r="AQ29" s="212" t="str">
        <f>IF('収支（品目別）'!BA29="","",'収支（品目別）'!BA29)</f>
        <v/>
      </c>
      <c r="AR29" s="213">
        <f t="shared" si="3"/>
        <v>0</v>
      </c>
      <c r="AT29" s="604"/>
      <c r="AU29" s="719" t="s">
        <v>56</v>
      </c>
      <c r="AV29" s="719"/>
      <c r="AW29" s="720"/>
      <c r="AX29" s="212" t="str">
        <f>IF('収支（品目別）'!J29="","",'収支（品目別）'!J29)</f>
        <v/>
      </c>
      <c r="AY29" s="212" t="str">
        <f>IF('収支（品目別）'!U29="","",'収支（品目別）'!U29)</f>
        <v/>
      </c>
      <c r="AZ29" s="212" t="str">
        <f>IF('収支（品目別）'!AF29="","",'収支（品目別）'!AF29)</f>
        <v/>
      </c>
      <c r="BA29" s="212" t="str">
        <f>IF('収支（品目別）'!AQ29="","",'収支（品目別）'!AQ29)</f>
        <v/>
      </c>
      <c r="BB29" s="212" t="str">
        <f>IF('収支（品目別）'!BB29="","",'収支（品目別）'!BB29)</f>
        <v/>
      </c>
      <c r="BC29" s="213">
        <f t="shared" si="4"/>
        <v>0</v>
      </c>
      <c r="BE29" s="604"/>
      <c r="BF29" s="719" t="s">
        <v>56</v>
      </c>
      <c r="BG29" s="719"/>
      <c r="BH29" s="720"/>
      <c r="BI29" s="212" t="str">
        <f>IF('収支（品目別）'!K29="","",'収支（品目別）'!K29)</f>
        <v/>
      </c>
      <c r="BJ29" s="212" t="str">
        <f>IF('収支（品目別）'!V29="","",'収支（品目別）'!V29)</f>
        <v/>
      </c>
      <c r="BK29" s="212" t="str">
        <f>IF('収支（品目別）'!AG29="","",'収支（品目別）'!AG29)</f>
        <v/>
      </c>
      <c r="BL29" s="212" t="str">
        <f>IF('収支（品目別）'!AR29="","",'収支（品目別）'!AR29)</f>
        <v/>
      </c>
      <c r="BM29" s="212" t="str">
        <f>IF('収支（品目別）'!BC29="","",'収支（品目別）'!BC29)</f>
        <v/>
      </c>
      <c r="BN29" s="213">
        <f t="shared" si="5"/>
        <v>0</v>
      </c>
      <c r="BP29" s="604"/>
      <c r="BQ29" s="719" t="s">
        <v>56</v>
      </c>
      <c r="BR29" s="719"/>
      <c r="BS29" s="720"/>
      <c r="BT29" s="212" t="str">
        <f>IF('収支（品目別）'!V29="","",'収支（品目別）'!V29)</f>
        <v/>
      </c>
      <c r="BU29" s="212" t="str">
        <f>IF('収支（品目別）'!AG29="","",'収支（品目別）'!AG29)</f>
        <v/>
      </c>
      <c r="BV29" s="212" t="str">
        <f>IF('収支（品目別）'!AR29="","",'収支（品目別）'!AR29)</f>
        <v/>
      </c>
      <c r="BW29" s="212" t="str">
        <f>IF('収支（品目別）'!BC29="","",'収支（品目別）'!BC29)</f>
        <v/>
      </c>
      <c r="BX29" s="212" t="str">
        <f>IF('収支（品目別）'!BN29="","",'収支（品目別）'!BN29)</f>
        <v/>
      </c>
      <c r="BY29" s="213">
        <f t="shared" si="6"/>
        <v>0</v>
      </c>
    </row>
    <row r="30" spans="2:77" ht="21.95" customHeight="1" x14ac:dyDescent="0.15">
      <c r="B30" s="604"/>
      <c r="C30" s="719" t="s">
        <v>57</v>
      </c>
      <c r="D30" s="719"/>
      <c r="E30" s="720"/>
      <c r="F30" s="212" t="str">
        <f>IF('収支（品目別）'!F30="","",'収支（品目別）'!F30)</f>
        <v/>
      </c>
      <c r="G30" s="212" t="str">
        <f>IF('収支（品目別）'!Q30="","",'収支（品目別）'!Q30)</f>
        <v/>
      </c>
      <c r="H30" s="212" t="str">
        <f>IF('収支（品目別）'!AB30="","",'収支（品目別）'!AB30)</f>
        <v/>
      </c>
      <c r="I30" s="212" t="str">
        <f>IF('収支（品目別）'!AM30="","",'収支（品目別）'!AM30)</f>
        <v/>
      </c>
      <c r="J30" s="212" t="str">
        <f>IF('収支（品目別）'!AX30="","",'収支（品目別）'!AX30)</f>
        <v/>
      </c>
      <c r="K30" s="213">
        <f t="shared" si="10"/>
        <v>0</v>
      </c>
      <c r="M30" s="604"/>
      <c r="N30" s="719" t="s">
        <v>57</v>
      </c>
      <c r="O30" s="719"/>
      <c r="P30" s="720"/>
      <c r="Q30" s="212" t="str">
        <f>IF('収支（品目別）'!G30="","",'収支（品目別）'!G30)</f>
        <v/>
      </c>
      <c r="R30" s="212" t="str">
        <f>IF('収支（品目別）'!R30="","",'収支（品目別）'!R30)</f>
        <v/>
      </c>
      <c r="S30" s="212" t="str">
        <f>IF('収支（品目別）'!AC30="","",'収支（品目別）'!AC30)</f>
        <v/>
      </c>
      <c r="T30" s="212" t="str">
        <f>IF('収支（品目別）'!AN30="","",'収支（品目別）'!AN30)</f>
        <v/>
      </c>
      <c r="U30" s="212" t="str">
        <f>IF('収支（品目別）'!AY30="","",'収支（品目別）'!AY30)</f>
        <v/>
      </c>
      <c r="V30" s="213">
        <f t="shared" si="1"/>
        <v>0</v>
      </c>
      <c r="X30" s="604"/>
      <c r="Y30" s="719" t="s">
        <v>57</v>
      </c>
      <c r="Z30" s="719"/>
      <c r="AA30" s="720"/>
      <c r="AB30" s="212" t="str">
        <f>IF('収支（品目別）'!H30="","",'収支（品目別）'!H30)</f>
        <v/>
      </c>
      <c r="AC30" s="212" t="str">
        <f>IF('収支（品目別）'!S30="","",'収支（品目別）'!S30)</f>
        <v/>
      </c>
      <c r="AD30" s="212" t="str">
        <f>IF('収支（品目別）'!AD30="","",'収支（品目別）'!AD30)</f>
        <v/>
      </c>
      <c r="AE30" s="212" t="str">
        <f>IF('収支（品目別）'!AO30="","",'収支（品目別）'!AO30)</f>
        <v/>
      </c>
      <c r="AF30" s="212" t="str">
        <f>IF('収支（品目別）'!AZ30="","",'収支（品目別）'!AZ30)</f>
        <v/>
      </c>
      <c r="AG30" s="213">
        <f t="shared" si="2"/>
        <v>0</v>
      </c>
      <c r="AI30" s="604"/>
      <c r="AJ30" s="719" t="s">
        <v>57</v>
      </c>
      <c r="AK30" s="719"/>
      <c r="AL30" s="720"/>
      <c r="AM30" s="212" t="str">
        <f>IF('収支（品目別）'!I30="","",'収支（品目別）'!I30)</f>
        <v/>
      </c>
      <c r="AN30" s="212" t="str">
        <f>IF('収支（品目別）'!T30="","",'収支（品目別）'!T30)</f>
        <v/>
      </c>
      <c r="AO30" s="212" t="str">
        <f>IF('収支（品目別）'!AE30="","",'収支（品目別）'!AE30)</f>
        <v/>
      </c>
      <c r="AP30" s="212" t="str">
        <f>IF('収支（品目別）'!AP30="","",'収支（品目別）'!AP30)</f>
        <v/>
      </c>
      <c r="AQ30" s="212" t="str">
        <f>IF('収支（品目別）'!BA30="","",'収支（品目別）'!BA30)</f>
        <v/>
      </c>
      <c r="AR30" s="213">
        <f t="shared" si="3"/>
        <v>0</v>
      </c>
      <c r="AT30" s="604"/>
      <c r="AU30" s="719" t="s">
        <v>57</v>
      </c>
      <c r="AV30" s="719"/>
      <c r="AW30" s="720"/>
      <c r="AX30" s="212" t="str">
        <f>IF('収支（品目別）'!J30="","",'収支（品目別）'!J30)</f>
        <v/>
      </c>
      <c r="AY30" s="212" t="str">
        <f>IF('収支（品目別）'!U30="","",'収支（品目別）'!U30)</f>
        <v/>
      </c>
      <c r="AZ30" s="212" t="str">
        <f>IF('収支（品目別）'!AF30="","",'収支（品目別）'!AF30)</f>
        <v/>
      </c>
      <c r="BA30" s="212" t="str">
        <f>IF('収支（品目別）'!AQ30="","",'収支（品目別）'!AQ30)</f>
        <v/>
      </c>
      <c r="BB30" s="212" t="str">
        <f>IF('収支（品目別）'!BB30="","",'収支（品目別）'!BB30)</f>
        <v/>
      </c>
      <c r="BC30" s="213">
        <f t="shared" si="4"/>
        <v>0</v>
      </c>
      <c r="BE30" s="604"/>
      <c r="BF30" s="719" t="s">
        <v>57</v>
      </c>
      <c r="BG30" s="719"/>
      <c r="BH30" s="720"/>
      <c r="BI30" s="212" t="str">
        <f>IF('収支（品目別）'!K30="","",'収支（品目別）'!K30)</f>
        <v/>
      </c>
      <c r="BJ30" s="212" t="str">
        <f>IF('収支（品目別）'!V30="","",'収支（品目別）'!V30)</f>
        <v/>
      </c>
      <c r="BK30" s="212" t="str">
        <f>IF('収支（品目別）'!AG30="","",'収支（品目別）'!AG30)</f>
        <v/>
      </c>
      <c r="BL30" s="212" t="str">
        <f>IF('収支（品目別）'!AR30="","",'収支（品目別）'!AR30)</f>
        <v/>
      </c>
      <c r="BM30" s="212" t="str">
        <f>IF('収支（品目別）'!BC30="","",'収支（品目別）'!BC30)</f>
        <v/>
      </c>
      <c r="BN30" s="213">
        <f t="shared" si="5"/>
        <v>0</v>
      </c>
      <c r="BP30" s="604"/>
      <c r="BQ30" s="719" t="s">
        <v>57</v>
      </c>
      <c r="BR30" s="719"/>
      <c r="BS30" s="720"/>
      <c r="BT30" s="212" t="str">
        <f>IF('収支（品目別）'!V30="","",'収支（品目別）'!V30)</f>
        <v/>
      </c>
      <c r="BU30" s="212" t="str">
        <f>IF('収支（品目別）'!AG30="","",'収支（品目別）'!AG30)</f>
        <v/>
      </c>
      <c r="BV30" s="212" t="str">
        <f>IF('収支（品目別）'!AR30="","",'収支（品目別）'!AR30)</f>
        <v/>
      </c>
      <c r="BW30" s="212" t="str">
        <f>IF('収支（品目別）'!BC30="","",'収支（品目別）'!BC30)</f>
        <v/>
      </c>
      <c r="BX30" s="212" t="str">
        <f>IF('収支（品目別）'!BN30="","",'収支（品目別）'!BN30)</f>
        <v/>
      </c>
      <c r="BY30" s="213">
        <f t="shared" si="6"/>
        <v>0</v>
      </c>
    </row>
    <row r="31" spans="2:77" ht="21.95" customHeight="1" x14ac:dyDescent="0.15">
      <c r="B31" s="604"/>
      <c r="C31" s="736" t="s">
        <v>58</v>
      </c>
      <c r="D31" s="737"/>
      <c r="E31" s="737"/>
      <c r="F31" s="212" t="str">
        <f>IF(F6="","",SUM(F32:F35))</f>
        <v/>
      </c>
      <c r="G31" s="212" t="str">
        <f>IF(G6="","",SUM(G32:G35))</f>
        <v/>
      </c>
      <c r="H31" s="212" t="str">
        <f>IF(H6="","",SUM(H32:H35))</f>
        <v/>
      </c>
      <c r="I31" s="212" t="str">
        <f>IF(I6="","",SUM(I32:I35))</f>
        <v/>
      </c>
      <c r="J31" s="212" t="str">
        <f>IF(J6="","",SUM(J32:J35))</f>
        <v/>
      </c>
      <c r="K31" s="213">
        <f t="shared" ref="K31:K38" si="11">SUM(F31:J31)</f>
        <v>0</v>
      </c>
      <c r="M31" s="604"/>
      <c r="N31" s="736" t="s">
        <v>58</v>
      </c>
      <c r="O31" s="737"/>
      <c r="P31" s="737"/>
      <c r="Q31" s="212" t="str">
        <f>IF(Q6="","",SUM(Q32:Q35))</f>
        <v/>
      </c>
      <c r="R31" s="212" t="str">
        <f>IF(R6="","",SUM(R32:R35))</f>
        <v/>
      </c>
      <c r="S31" s="212" t="str">
        <f>IF(S6="","",SUM(S32:S35))</f>
        <v/>
      </c>
      <c r="T31" s="212" t="str">
        <f>IF(T6="","",SUM(T32:T35))</f>
        <v/>
      </c>
      <c r="U31" s="212" t="str">
        <f>IF(U6="","",SUM(U32:U35))</f>
        <v/>
      </c>
      <c r="V31" s="213">
        <f t="shared" si="1"/>
        <v>0</v>
      </c>
      <c r="X31" s="604"/>
      <c r="Y31" s="736" t="s">
        <v>58</v>
      </c>
      <c r="Z31" s="737"/>
      <c r="AA31" s="737"/>
      <c r="AB31" s="212" t="str">
        <f>IF(AB6="","",SUM(AB32:AB35))</f>
        <v/>
      </c>
      <c r="AC31" s="212" t="str">
        <f>IF(AC6="","",SUM(AC32:AC35))</f>
        <v/>
      </c>
      <c r="AD31" s="212" t="str">
        <f>IF(AD6="","",SUM(AD32:AD35))</f>
        <v/>
      </c>
      <c r="AE31" s="212" t="str">
        <f>IF(AE6="","",SUM(AE32:AE35))</f>
        <v/>
      </c>
      <c r="AF31" s="212" t="str">
        <f>IF(AF6="","",SUM(AF32:AF35))</f>
        <v/>
      </c>
      <c r="AG31" s="213">
        <f t="shared" si="2"/>
        <v>0</v>
      </c>
      <c r="AI31" s="604"/>
      <c r="AJ31" s="736" t="s">
        <v>58</v>
      </c>
      <c r="AK31" s="737"/>
      <c r="AL31" s="737"/>
      <c r="AM31" s="212" t="str">
        <f>IF(AM6="","",SUM(AM32:AM35))</f>
        <v/>
      </c>
      <c r="AN31" s="212" t="str">
        <f>IF(AN6="","",SUM(AN32:AN35))</f>
        <v/>
      </c>
      <c r="AO31" s="212" t="str">
        <f>IF(AO6="","",SUM(AO32:AO35))</f>
        <v/>
      </c>
      <c r="AP31" s="212" t="str">
        <f>IF(AP6="","",SUM(AP32:AP35))</f>
        <v/>
      </c>
      <c r="AQ31" s="212" t="str">
        <f>IF(AQ6="","",SUM(AQ32:AQ35))</f>
        <v/>
      </c>
      <c r="AR31" s="213">
        <f t="shared" si="3"/>
        <v>0</v>
      </c>
      <c r="AT31" s="604"/>
      <c r="AU31" s="736" t="s">
        <v>58</v>
      </c>
      <c r="AV31" s="737"/>
      <c r="AW31" s="737"/>
      <c r="AX31" s="212" t="str">
        <f>IF(AX6="","",SUM(AX32:AX35))</f>
        <v/>
      </c>
      <c r="AY31" s="212" t="str">
        <f>IF(AY6="","",SUM(AY32:AY35))</f>
        <v/>
      </c>
      <c r="AZ31" s="212" t="str">
        <f>IF(AZ6="","",SUM(AZ32:AZ35))</f>
        <v/>
      </c>
      <c r="BA31" s="212" t="str">
        <f>IF(BA6="","",SUM(BA32:BA35))</f>
        <v/>
      </c>
      <c r="BB31" s="212" t="str">
        <f>IF(BB6="","",SUM(BB32:BB35))</f>
        <v/>
      </c>
      <c r="BC31" s="213">
        <f t="shared" si="4"/>
        <v>0</v>
      </c>
      <c r="BE31" s="604"/>
      <c r="BF31" s="736" t="s">
        <v>58</v>
      </c>
      <c r="BG31" s="737"/>
      <c r="BH31" s="737"/>
      <c r="BI31" s="212" t="str">
        <f>IF(BI6="","",SUM(BI32:BI35))</f>
        <v/>
      </c>
      <c r="BJ31" s="212" t="str">
        <f>IF(BJ6="","",SUM(BJ32:BJ35))</f>
        <v/>
      </c>
      <c r="BK31" s="212" t="str">
        <f>IF(BK6="","",SUM(BK32:BK35))</f>
        <v/>
      </c>
      <c r="BL31" s="212" t="str">
        <f>IF(BL6="","",SUM(BL32:BL35))</f>
        <v/>
      </c>
      <c r="BM31" s="212" t="str">
        <f>IF(BM6="","",SUM(BM32:BM35))</f>
        <v/>
      </c>
      <c r="BN31" s="213">
        <f t="shared" si="5"/>
        <v>0</v>
      </c>
      <c r="BP31" s="604"/>
      <c r="BQ31" s="736" t="s">
        <v>58</v>
      </c>
      <c r="BR31" s="737"/>
      <c r="BS31" s="737"/>
      <c r="BT31" s="212" t="str">
        <f>IF(BT6="","",SUM(BT32:BT35))</f>
        <v/>
      </c>
      <c r="BU31" s="212" t="str">
        <f>IF(BU6="","",SUM(BU32:BU35))</f>
        <v/>
      </c>
      <c r="BV31" s="212" t="str">
        <f>IF(BV6="","",SUM(BV32:BV35))</f>
        <v/>
      </c>
      <c r="BW31" s="212" t="str">
        <f>IF(BW6="","",SUM(BW32:BW35))</f>
        <v/>
      </c>
      <c r="BX31" s="212" t="str">
        <f>IF(BX6="","",SUM(BX32:BX35))</f>
        <v/>
      </c>
      <c r="BY31" s="213">
        <f t="shared" si="6"/>
        <v>0</v>
      </c>
    </row>
    <row r="32" spans="2:77" ht="21.95" customHeight="1" x14ac:dyDescent="0.15">
      <c r="B32" s="604"/>
      <c r="C32" s="738"/>
      <c r="D32" s="734" t="s">
        <v>59</v>
      </c>
      <c r="E32" s="735"/>
      <c r="F32" s="245" t="str">
        <f>IF('収支（品目別）'!F32="","",'収支（品目別）'!F32)</f>
        <v/>
      </c>
      <c r="G32" s="245" t="str">
        <f>IF('収支（品目別）'!Q32="","",'収支（品目別）'!Q32)</f>
        <v/>
      </c>
      <c r="H32" s="245" t="str">
        <f>IF('収支（品目別）'!AB32="","",'収支（品目別）'!AB32)</f>
        <v/>
      </c>
      <c r="I32" s="245" t="str">
        <f>IF('収支（品目別）'!AM32="","",'収支（品目別）'!AM32)</f>
        <v/>
      </c>
      <c r="J32" s="245" t="str">
        <f>IF('収支（品目別）'!AX32="","",'収支（品目別）'!AX32)</f>
        <v/>
      </c>
      <c r="K32" s="246">
        <f t="shared" si="11"/>
        <v>0</v>
      </c>
      <c r="M32" s="604"/>
      <c r="N32" s="738"/>
      <c r="O32" s="734" t="s">
        <v>59</v>
      </c>
      <c r="P32" s="735"/>
      <c r="Q32" s="245" t="str">
        <f>IF('収支（品目別）'!G32="","",'収支（品目別）'!G32)</f>
        <v/>
      </c>
      <c r="R32" s="245" t="str">
        <f>IF('収支（品目別）'!R32="","",'収支（品目別）'!R32)</f>
        <v/>
      </c>
      <c r="S32" s="245" t="str">
        <f>IF('収支（品目別）'!AC32="","",'収支（品目別）'!AC32)</f>
        <v/>
      </c>
      <c r="T32" s="245" t="str">
        <f>IF('収支（品目別）'!AN32="","",'収支（品目別）'!AN32)</f>
        <v/>
      </c>
      <c r="U32" s="245" t="str">
        <f>IF('収支（品目別）'!AY32="","",'収支（品目別）'!AY32)</f>
        <v/>
      </c>
      <c r="V32" s="246">
        <f t="shared" si="1"/>
        <v>0</v>
      </c>
      <c r="X32" s="604"/>
      <c r="Y32" s="738"/>
      <c r="Z32" s="734" t="s">
        <v>59</v>
      </c>
      <c r="AA32" s="735"/>
      <c r="AB32" s="245" t="str">
        <f>IF('収支（品目別）'!H32="","",'収支（品目別）'!H32)</f>
        <v/>
      </c>
      <c r="AC32" s="245" t="str">
        <f>IF('収支（品目別）'!S32="","",'収支（品目別）'!S32)</f>
        <v/>
      </c>
      <c r="AD32" s="245" t="str">
        <f>IF('収支（品目別）'!AD32="","",'収支（品目別）'!AD32)</f>
        <v/>
      </c>
      <c r="AE32" s="245" t="str">
        <f>IF('収支（品目別）'!AO32="","",'収支（品目別）'!AO32)</f>
        <v/>
      </c>
      <c r="AF32" s="245" t="str">
        <f>IF('収支（品目別）'!AZ32="","",'収支（品目別）'!AZ32)</f>
        <v/>
      </c>
      <c r="AG32" s="246">
        <f t="shared" si="2"/>
        <v>0</v>
      </c>
      <c r="AI32" s="604"/>
      <c r="AJ32" s="738"/>
      <c r="AK32" s="734" t="s">
        <v>59</v>
      </c>
      <c r="AL32" s="735"/>
      <c r="AM32" s="245" t="str">
        <f>IF('収支（品目別）'!I32="","",'収支（品目別）'!I32)</f>
        <v/>
      </c>
      <c r="AN32" s="245" t="str">
        <f>IF('収支（品目別）'!T32="","",'収支（品目別）'!T32)</f>
        <v/>
      </c>
      <c r="AO32" s="245" t="str">
        <f>IF('収支（品目別）'!AE32="","",'収支（品目別）'!AE32)</f>
        <v/>
      </c>
      <c r="AP32" s="245" t="str">
        <f>IF('収支（品目別）'!AP32="","",'収支（品目別）'!AP32)</f>
        <v/>
      </c>
      <c r="AQ32" s="245" t="str">
        <f>IF('収支（品目別）'!BA32="","",'収支（品目別）'!BA32)</f>
        <v/>
      </c>
      <c r="AR32" s="246">
        <f t="shared" si="3"/>
        <v>0</v>
      </c>
      <c r="AT32" s="604"/>
      <c r="AU32" s="738"/>
      <c r="AV32" s="734" t="s">
        <v>59</v>
      </c>
      <c r="AW32" s="735"/>
      <c r="AX32" s="245" t="str">
        <f>IF('収支（品目別）'!J32="","",'収支（品目別）'!J32)</f>
        <v/>
      </c>
      <c r="AY32" s="245" t="str">
        <f>IF('収支（品目別）'!U32="","",'収支（品目別）'!U32)</f>
        <v/>
      </c>
      <c r="AZ32" s="245" t="str">
        <f>IF('収支（品目別）'!AF32="","",'収支（品目別）'!AF32)</f>
        <v/>
      </c>
      <c r="BA32" s="245" t="str">
        <f>IF('収支（品目別）'!AQ32="","",'収支（品目別）'!AQ32)</f>
        <v/>
      </c>
      <c r="BB32" s="245" t="str">
        <f>IF('収支（品目別）'!BB32="","",'収支（品目別）'!BB32)</f>
        <v/>
      </c>
      <c r="BC32" s="246">
        <f t="shared" si="4"/>
        <v>0</v>
      </c>
      <c r="BE32" s="604"/>
      <c r="BF32" s="738"/>
      <c r="BG32" s="734" t="s">
        <v>59</v>
      </c>
      <c r="BH32" s="735"/>
      <c r="BI32" s="245" t="str">
        <f>IF('収支（品目別）'!K32="","",'収支（品目別）'!K32)</f>
        <v/>
      </c>
      <c r="BJ32" s="245" t="str">
        <f>IF('収支（品目別）'!V32="","",'収支（品目別）'!V32)</f>
        <v/>
      </c>
      <c r="BK32" s="245" t="str">
        <f>IF('収支（品目別）'!AG32="","",'収支（品目別）'!AG32)</f>
        <v/>
      </c>
      <c r="BL32" s="245" t="str">
        <f>IF('収支（品目別）'!AR32="","",'収支（品目別）'!AR32)</f>
        <v/>
      </c>
      <c r="BM32" s="245" t="str">
        <f>IF('収支（品目別）'!BC32="","",'収支（品目別）'!BC32)</f>
        <v/>
      </c>
      <c r="BN32" s="246">
        <f t="shared" si="5"/>
        <v>0</v>
      </c>
      <c r="BP32" s="604"/>
      <c r="BQ32" s="738"/>
      <c r="BR32" s="734" t="s">
        <v>59</v>
      </c>
      <c r="BS32" s="735"/>
      <c r="BT32" s="245" t="str">
        <f>IF('収支（品目別）'!V32="","",'収支（品目別）'!V32)</f>
        <v/>
      </c>
      <c r="BU32" s="245" t="str">
        <f>IF('収支（品目別）'!AG32="","",'収支（品目別）'!AG32)</f>
        <v/>
      </c>
      <c r="BV32" s="245" t="str">
        <f>IF('収支（品目別）'!AR32="","",'収支（品目別）'!AR32)</f>
        <v/>
      </c>
      <c r="BW32" s="245" t="str">
        <f>IF('収支（品目別）'!BC32="","",'収支（品目別）'!BC32)</f>
        <v/>
      </c>
      <c r="BX32" s="245" t="str">
        <f>IF('収支（品目別）'!BN32="","",'収支（品目別）'!BN32)</f>
        <v/>
      </c>
      <c r="BY32" s="246">
        <f t="shared" si="6"/>
        <v>0</v>
      </c>
    </row>
    <row r="33" spans="2:77" ht="21.95" customHeight="1" x14ac:dyDescent="0.15">
      <c r="B33" s="604"/>
      <c r="C33" s="739"/>
      <c r="D33" s="734" t="s">
        <v>60</v>
      </c>
      <c r="E33" s="735"/>
      <c r="F33" s="245" t="str">
        <f>IF('収支（品目別）'!F33="","",'収支（品目別）'!F33)</f>
        <v/>
      </c>
      <c r="G33" s="245" t="str">
        <f>IF('収支（品目別）'!Q33="","",'収支（品目別）'!Q33)</f>
        <v/>
      </c>
      <c r="H33" s="245" t="str">
        <f>IF('収支（品目別）'!AB33="","",'収支（品目別）'!AB33)</f>
        <v/>
      </c>
      <c r="I33" s="245" t="str">
        <f>IF('収支（品目別）'!AM33="","",'収支（品目別）'!AM33)</f>
        <v/>
      </c>
      <c r="J33" s="245" t="str">
        <f>IF('収支（品目別）'!AX33="","",'収支（品目別）'!AX33)</f>
        <v/>
      </c>
      <c r="K33" s="246">
        <f t="shared" si="11"/>
        <v>0</v>
      </c>
      <c r="M33" s="604"/>
      <c r="N33" s="739"/>
      <c r="O33" s="734" t="s">
        <v>60</v>
      </c>
      <c r="P33" s="735"/>
      <c r="Q33" s="245" t="str">
        <f>IF('収支（品目別）'!G33="","",'収支（品目別）'!G33)</f>
        <v/>
      </c>
      <c r="R33" s="245" t="str">
        <f>IF('収支（品目別）'!R33="","",'収支（品目別）'!R33)</f>
        <v/>
      </c>
      <c r="S33" s="245" t="str">
        <f>IF('収支（品目別）'!AC33="","",'収支（品目別）'!AC33)</f>
        <v/>
      </c>
      <c r="T33" s="245" t="str">
        <f>IF('収支（品目別）'!AN33="","",'収支（品目別）'!AN33)</f>
        <v/>
      </c>
      <c r="U33" s="245" t="str">
        <f>IF('収支（品目別）'!AY33="","",'収支（品目別）'!AY33)</f>
        <v/>
      </c>
      <c r="V33" s="246">
        <f t="shared" si="1"/>
        <v>0</v>
      </c>
      <c r="X33" s="604"/>
      <c r="Y33" s="739"/>
      <c r="Z33" s="734" t="s">
        <v>60</v>
      </c>
      <c r="AA33" s="735"/>
      <c r="AB33" s="245" t="str">
        <f>IF('収支（品目別）'!H33="","",'収支（品目別）'!H33)</f>
        <v/>
      </c>
      <c r="AC33" s="245" t="str">
        <f>IF('収支（品目別）'!S33="","",'収支（品目別）'!S33)</f>
        <v/>
      </c>
      <c r="AD33" s="245" t="str">
        <f>IF('収支（品目別）'!AD33="","",'収支（品目別）'!AD33)</f>
        <v/>
      </c>
      <c r="AE33" s="245" t="str">
        <f>IF('収支（品目別）'!AO33="","",'収支（品目別）'!AO33)</f>
        <v/>
      </c>
      <c r="AF33" s="245" t="str">
        <f>IF('収支（品目別）'!AZ33="","",'収支（品目別）'!AZ33)</f>
        <v/>
      </c>
      <c r="AG33" s="246">
        <f t="shared" si="2"/>
        <v>0</v>
      </c>
      <c r="AI33" s="604"/>
      <c r="AJ33" s="739"/>
      <c r="AK33" s="734" t="s">
        <v>60</v>
      </c>
      <c r="AL33" s="735"/>
      <c r="AM33" s="245" t="str">
        <f>IF('収支（品目別）'!I33="","",'収支（品目別）'!I33)</f>
        <v/>
      </c>
      <c r="AN33" s="245" t="str">
        <f>IF('収支（品目別）'!T33="","",'収支（品目別）'!T33)</f>
        <v/>
      </c>
      <c r="AO33" s="245" t="str">
        <f>IF('収支（品目別）'!AE33="","",'収支（品目別）'!AE33)</f>
        <v/>
      </c>
      <c r="AP33" s="245" t="str">
        <f>IF('収支（品目別）'!AP33="","",'収支（品目別）'!AP33)</f>
        <v/>
      </c>
      <c r="AQ33" s="245" t="str">
        <f>IF('収支（品目別）'!BA33="","",'収支（品目別）'!BA33)</f>
        <v/>
      </c>
      <c r="AR33" s="246">
        <f t="shared" si="3"/>
        <v>0</v>
      </c>
      <c r="AT33" s="604"/>
      <c r="AU33" s="739"/>
      <c r="AV33" s="734" t="s">
        <v>60</v>
      </c>
      <c r="AW33" s="735"/>
      <c r="AX33" s="245" t="str">
        <f>IF('収支（品目別）'!J33="","",'収支（品目別）'!J33)</f>
        <v/>
      </c>
      <c r="AY33" s="245" t="str">
        <f>IF('収支（品目別）'!U33="","",'収支（品目別）'!U33)</f>
        <v/>
      </c>
      <c r="AZ33" s="245" t="str">
        <f>IF('収支（品目別）'!AF33="","",'収支（品目別）'!AF33)</f>
        <v/>
      </c>
      <c r="BA33" s="245" t="str">
        <f>IF('収支（品目別）'!AQ33="","",'収支（品目別）'!AQ33)</f>
        <v/>
      </c>
      <c r="BB33" s="245" t="str">
        <f>IF('収支（品目別）'!BB33="","",'収支（品目別）'!BB33)</f>
        <v/>
      </c>
      <c r="BC33" s="246">
        <f t="shared" si="4"/>
        <v>0</v>
      </c>
      <c r="BE33" s="604"/>
      <c r="BF33" s="739"/>
      <c r="BG33" s="734" t="s">
        <v>60</v>
      </c>
      <c r="BH33" s="735"/>
      <c r="BI33" s="245" t="str">
        <f>IF('収支（品目別）'!K33="","",'収支（品目別）'!K33)</f>
        <v/>
      </c>
      <c r="BJ33" s="245" t="str">
        <f>IF('収支（品目別）'!V33="","",'収支（品目別）'!V33)</f>
        <v/>
      </c>
      <c r="BK33" s="245" t="str">
        <f>IF('収支（品目別）'!AG33="","",'収支（品目別）'!AG33)</f>
        <v/>
      </c>
      <c r="BL33" s="245" t="str">
        <f>IF('収支（品目別）'!AR33="","",'収支（品目別）'!AR33)</f>
        <v/>
      </c>
      <c r="BM33" s="245" t="str">
        <f>IF('収支（品目別）'!BC33="","",'収支（品目別）'!BC33)</f>
        <v/>
      </c>
      <c r="BN33" s="246">
        <f t="shared" si="5"/>
        <v>0</v>
      </c>
      <c r="BP33" s="604"/>
      <c r="BQ33" s="739"/>
      <c r="BR33" s="734" t="s">
        <v>60</v>
      </c>
      <c r="BS33" s="735"/>
      <c r="BT33" s="245"/>
      <c r="BU33" s="212" t="str">
        <f t="shared" ref="BU33:BU34" si="12">BJ33</f>
        <v/>
      </c>
      <c r="BV33" s="245" t="str">
        <f>IF('収支（品目別）'!AR33="","",'収支（品目別）'!AR33)</f>
        <v/>
      </c>
      <c r="BW33" s="245" t="str">
        <f>IF('収支（品目別）'!BC33="","",'収支（品目別）'!BC33)</f>
        <v/>
      </c>
      <c r="BX33" s="245" t="str">
        <f>IF('収支（品目別）'!BN33="","",'収支（品目別）'!BN33)</f>
        <v/>
      </c>
      <c r="BY33" s="246">
        <f t="shared" si="6"/>
        <v>0</v>
      </c>
    </row>
    <row r="34" spans="2:77" ht="21.95" customHeight="1" x14ac:dyDescent="0.15">
      <c r="B34" s="604"/>
      <c r="C34" s="739"/>
      <c r="D34" s="734" t="s">
        <v>61</v>
      </c>
      <c r="E34" s="735"/>
      <c r="F34" s="245" t="str">
        <f>IF('収支（品目別）'!F34="","",'収支（品目別）'!F34)</f>
        <v/>
      </c>
      <c r="G34" s="245" t="str">
        <f>IF('収支（品目別）'!Q34="","",'収支（品目別）'!Q34)</f>
        <v/>
      </c>
      <c r="H34" s="245" t="str">
        <f>IF('収支（品目別）'!AB34="","",'収支（品目別）'!AB34)</f>
        <v/>
      </c>
      <c r="I34" s="245" t="str">
        <f>IF('収支（品目別）'!AM34="","",'収支（品目別）'!AM34)</f>
        <v/>
      </c>
      <c r="J34" s="245" t="str">
        <f>IF('収支（品目別）'!AX34="","",'収支（品目別）'!AX34)</f>
        <v/>
      </c>
      <c r="K34" s="246">
        <f t="shared" si="11"/>
        <v>0</v>
      </c>
      <c r="M34" s="604"/>
      <c r="N34" s="739"/>
      <c r="O34" s="734" t="s">
        <v>61</v>
      </c>
      <c r="P34" s="735"/>
      <c r="Q34" s="245" t="str">
        <f>IF('収支（品目別）'!G34="","",'収支（品目別）'!G34)</f>
        <v/>
      </c>
      <c r="R34" s="245" t="str">
        <f>IF('収支（品目別）'!R34="","",'収支（品目別）'!R34)</f>
        <v/>
      </c>
      <c r="S34" s="245" t="str">
        <f>IF('収支（品目別）'!AC34="","",'収支（品目別）'!AC34)</f>
        <v/>
      </c>
      <c r="T34" s="245" t="str">
        <f>IF('収支（品目別）'!AN34="","",'収支（品目別）'!AN34)</f>
        <v/>
      </c>
      <c r="U34" s="245" t="str">
        <f>IF('収支（品目別）'!AY34="","",'収支（品目別）'!AY34)</f>
        <v/>
      </c>
      <c r="V34" s="246">
        <f t="shared" si="1"/>
        <v>0</v>
      </c>
      <c r="X34" s="604"/>
      <c r="Y34" s="739"/>
      <c r="Z34" s="734" t="s">
        <v>61</v>
      </c>
      <c r="AA34" s="735"/>
      <c r="AB34" s="245" t="str">
        <f>IF('収支（品目別）'!H34="","",'収支（品目別）'!H34)</f>
        <v/>
      </c>
      <c r="AC34" s="245" t="str">
        <f>IF('収支（品目別）'!S34="","",'収支（品目別）'!S34)</f>
        <v/>
      </c>
      <c r="AD34" s="245" t="str">
        <f>IF('収支（品目別）'!AD34="","",'収支（品目別）'!AD34)</f>
        <v/>
      </c>
      <c r="AE34" s="245" t="str">
        <f>IF('収支（品目別）'!AO34="","",'収支（品目別）'!AO34)</f>
        <v/>
      </c>
      <c r="AF34" s="245" t="str">
        <f>IF('収支（品目別）'!AZ34="","",'収支（品目別）'!AZ34)</f>
        <v/>
      </c>
      <c r="AG34" s="246">
        <f t="shared" si="2"/>
        <v>0</v>
      </c>
      <c r="AI34" s="604"/>
      <c r="AJ34" s="739"/>
      <c r="AK34" s="734" t="s">
        <v>61</v>
      </c>
      <c r="AL34" s="735"/>
      <c r="AM34" s="245" t="str">
        <f>IF('収支（品目別）'!I34="","",'収支（品目別）'!I34)</f>
        <v/>
      </c>
      <c r="AN34" s="245" t="str">
        <f>IF('収支（品目別）'!T34="","",'収支（品目別）'!T34)</f>
        <v/>
      </c>
      <c r="AO34" s="245" t="str">
        <f>IF('収支（品目別）'!AE34="","",'収支（品目別）'!AE34)</f>
        <v/>
      </c>
      <c r="AP34" s="245" t="str">
        <f>IF('収支（品目別）'!AP34="","",'収支（品目別）'!AP34)</f>
        <v/>
      </c>
      <c r="AQ34" s="245" t="str">
        <f>IF('収支（品目別）'!BA34="","",'収支（品目別）'!BA34)</f>
        <v/>
      </c>
      <c r="AR34" s="246">
        <f t="shared" si="3"/>
        <v>0</v>
      </c>
      <c r="AT34" s="604"/>
      <c r="AU34" s="739"/>
      <c r="AV34" s="734" t="s">
        <v>61</v>
      </c>
      <c r="AW34" s="735"/>
      <c r="AX34" s="245" t="str">
        <f>IF('収支（品目別）'!J34="","",'収支（品目別）'!J34)</f>
        <v/>
      </c>
      <c r="AY34" s="245" t="str">
        <f>IF('収支（品目別）'!U34="","",'収支（品目別）'!U34)</f>
        <v/>
      </c>
      <c r="AZ34" s="245" t="str">
        <f>IF('収支（品目別）'!AF34="","",'収支（品目別）'!AF34)</f>
        <v/>
      </c>
      <c r="BA34" s="245" t="str">
        <f>IF('収支（品目別）'!AQ34="","",'収支（品目別）'!AQ34)</f>
        <v/>
      </c>
      <c r="BB34" s="245" t="str">
        <f>IF('収支（品目別）'!BB34="","",'収支（品目別）'!BB34)</f>
        <v/>
      </c>
      <c r="BC34" s="246">
        <f t="shared" si="4"/>
        <v>0</v>
      </c>
      <c r="BE34" s="604"/>
      <c r="BF34" s="739"/>
      <c r="BG34" s="734" t="s">
        <v>61</v>
      </c>
      <c r="BH34" s="735"/>
      <c r="BI34" s="245" t="str">
        <f>IF('収支（品目別）'!K34="","",'収支（品目別）'!K34)</f>
        <v/>
      </c>
      <c r="BJ34" s="245" t="str">
        <f>IF('収支（品目別）'!V34="","",'収支（品目別）'!V34)</f>
        <v/>
      </c>
      <c r="BK34" s="245" t="str">
        <f>IF('収支（品目別）'!AG34="","",'収支（品目別）'!AG34)</f>
        <v/>
      </c>
      <c r="BL34" s="245" t="str">
        <f>IF('収支（品目別）'!AR34="","",'収支（品目別）'!AR34)</f>
        <v/>
      </c>
      <c r="BM34" s="245" t="str">
        <f>IF('収支（品目別）'!BC34="","",'収支（品目別）'!BC34)</f>
        <v/>
      </c>
      <c r="BN34" s="246">
        <f t="shared" si="5"/>
        <v>0</v>
      </c>
      <c r="BP34" s="604"/>
      <c r="BQ34" s="739"/>
      <c r="BR34" s="734" t="s">
        <v>61</v>
      </c>
      <c r="BS34" s="735"/>
      <c r="BT34" s="245" t="str">
        <f>BI34</f>
        <v/>
      </c>
      <c r="BU34" s="212" t="str">
        <f t="shared" si="12"/>
        <v/>
      </c>
      <c r="BV34" s="245" t="e">
        <f>BK34*2</f>
        <v>#VALUE!</v>
      </c>
      <c r="BW34" s="245" t="str">
        <f>IF('収支（品目別）'!BC34="","",'収支（品目別）'!BC34)</f>
        <v/>
      </c>
      <c r="BX34" s="245" t="str">
        <f>IF('収支（品目別）'!BN34="","",'収支（品目別）'!BN34)</f>
        <v/>
      </c>
      <c r="BY34" s="246" t="e">
        <f t="shared" si="6"/>
        <v>#VALUE!</v>
      </c>
    </row>
    <row r="35" spans="2:77" ht="21.95" customHeight="1" x14ac:dyDescent="0.15">
      <c r="B35" s="604"/>
      <c r="C35" s="746"/>
      <c r="D35" s="715" t="s">
        <v>62</v>
      </c>
      <c r="E35" s="716"/>
      <c r="F35" s="247" t="str">
        <f>IF('収支（品目別）'!F35="","",'収支（品目別）'!F35)</f>
        <v/>
      </c>
      <c r="G35" s="247" t="str">
        <f>IF('収支（品目別）'!Q35="","",'収支（品目別）'!Q35)</f>
        <v/>
      </c>
      <c r="H35" s="247" t="str">
        <f>IF('収支（品目別）'!AB35="","",'収支（品目別）'!AB35)</f>
        <v/>
      </c>
      <c r="I35" s="247" t="str">
        <f>IF('収支（品目別）'!AM35="","",'収支（品目別）'!AM35)</f>
        <v/>
      </c>
      <c r="J35" s="247" t="str">
        <f>IF('収支（品目別）'!AX35="","",'収支（品目別）'!AX35)</f>
        <v/>
      </c>
      <c r="K35" s="248">
        <f t="shared" si="11"/>
        <v>0</v>
      </c>
      <c r="M35" s="604"/>
      <c r="N35" s="746"/>
      <c r="O35" s="715" t="s">
        <v>62</v>
      </c>
      <c r="P35" s="716"/>
      <c r="Q35" s="247" t="str">
        <f>IF('収支（品目別）'!G35="","",'収支（品目別）'!G35)</f>
        <v/>
      </c>
      <c r="R35" s="247" t="str">
        <f>IF('収支（品目別）'!R35="","",'収支（品目別）'!R35)</f>
        <v/>
      </c>
      <c r="S35" s="247" t="str">
        <f>IF('収支（品目別）'!AC35="","",'収支（品目別）'!AC35)</f>
        <v/>
      </c>
      <c r="T35" s="247" t="str">
        <f>IF('収支（品目別）'!AN35="","",'収支（品目別）'!AN35)</f>
        <v/>
      </c>
      <c r="U35" s="247" t="str">
        <f>IF('収支（品目別）'!AY35="","",'収支（品目別）'!AY35)</f>
        <v/>
      </c>
      <c r="V35" s="248">
        <f t="shared" si="1"/>
        <v>0</v>
      </c>
      <c r="X35" s="604"/>
      <c r="Y35" s="746"/>
      <c r="Z35" s="715" t="s">
        <v>62</v>
      </c>
      <c r="AA35" s="716"/>
      <c r="AB35" s="247" t="str">
        <f>IF('収支（品目別）'!H35="","",'収支（品目別）'!H35)</f>
        <v/>
      </c>
      <c r="AC35" s="247" t="str">
        <f>IF('収支（品目別）'!S35="","",'収支（品目別）'!S35)</f>
        <v/>
      </c>
      <c r="AD35" s="247" t="str">
        <f>IF('収支（品目別）'!AD35="","",'収支（品目別）'!AD35)</f>
        <v/>
      </c>
      <c r="AE35" s="247" t="str">
        <f>IF('収支（品目別）'!AO35="","",'収支（品目別）'!AO35)</f>
        <v/>
      </c>
      <c r="AF35" s="247" t="str">
        <f>IF('収支（品目別）'!AZ35="","",'収支（品目別）'!AZ35)</f>
        <v/>
      </c>
      <c r="AG35" s="248">
        <f t="shared" si="2"/>
        <v>0</v>
      </c>
      <c r="AI35" s="604"/>
      <c r="AJ35" s="746"/>
      <c r="AK35" s="715" t="s">
        <v>62</v>
      </c>
      <c r="AL35" s="716"/>
      <c r="AM35" s="247" t="str">
        <f>IF('収支（品目別）'!I35="","",'収支（品目別）'!I35)</f>
        <v/>
      </c>
      <c r="AN35" s="247" t="str">
        <f>IF('収支（品目別）'!T35="","",'収支（品目別）'!T35)</f>
        <v/>
      </c>
      <c r="AO35" s="247" t="str">
        <f>IF('収支（品目別）'!AE35="","",'収支（品目別）'!AE35)</f>
        <v/>
      </c>
      <c r="AP35" s="247" t="str">
        <f>IF('収支（品目別）'!AP35="","",'収支（品目別）'!AP35)</f>
        <v/>
      </c>
      <c r="AQ35" s="247" t="str">
        <f>IF('収支（品目別）'!BA35="","",'収支（品目別）'!BA35)</f>
        <v/>
      </c>
      <c r="AR35" s="248">
        <f t="shared" si="3"/>
        <v>0</v>
      </c>
      <c r="AT35" s="604"/>
      <c r="AU35" s="746"/>
      <c r="AV35" s="715" t="s">
        <v>62</v>
      </c>
      <c r="AW35" s="716"/>
      <c r="AX35" s="247" t="str">
        <f>IF('収支（品目別）'!J35="","",'収支（品目別）'!J35)</f>
        <v/>
      </c>
      <c r="AY35" s="247" t="str">
        <f>IF('収支（品目別）'!U35="","",'収支（品目別）'!U35)</f>
        <v/>
      </c>
      <c r="AZ35" s="247" t="str">
        <f>IF('収支（品目別）'!AF35="","",'収支（品目別）'!AF35)</f>
        <v/>
      </c>
      <c r="BA35" s="247" t="str">
        <f>IF('収支（品目別）'!AQ35="","",'収支（品目別）'!AQ35)</f>
        <v/>
      </c>
      <c r="BB35" s="247" t="str">
        <f>IF('収支（品目別）'!BB35="","",'収支（品目別）'!BB35)</f>
        <v/>
      </c>
      <c r="BC35" s="248">
        <f t="shared" si="4"/>
        <v>0</v>
      </c>
      <c r="BE35" s="604"/>
      <c r="BF35" s="746"/>
      <c r="BG35" s="715" t="s">
        <v>62</v>
      </c>
      <c r="BH35" s="716"/>
      <c r="BI35" s="247" t="str">
        <f>IF('収支（品目別）'!K35="","",'収支（品目別）'!K35)</f>
        <v/>
      </c>
      <c r="BJ35" s="247" t="str">
        <f>IF('収支（品目別）'!V35="","",'収支（品目別）'!V35)</f>
        <v/>
      </c>
      <c r="BK35" s="247" t="str">
        <f>IF('収支（品目別）'!AG35="","",'収支（品目別）'!AG35)</f>
        <v/>
      </c>
      <c r="BL35" s="247" t="str">
        <f>IF('収支（品目別）'!AR35="","",'収支（品目別）'!AR35)</f>
        <v/>
      </c>
      <c r="BM35" s="247" t="str">
        <f>IF('収支（品目別）'!BC35="","",'収支（品目別）'!BC35)</f>
        <v/>
      </c>
      <c r="BN35" s="248">
        <f t="shared" si="5"/>
        <v>0</v>
      </c>
      <c r="BP35" s="604"/>
      <c r="BQ35" s="746"/>
      <c r="BR35" s="715" t="s">
        <v>62</v>
      </c>
      <c r="BS35" s="716"/>
      <c r="BT35" s="247" t="str">
        <f>IF('収支（品目別）'!V35="","",'収支（品目別）'!V35)</f>
        <v/>
      </c>
      <c r="BU35" s="247" t="str">
        <f>IF('収支（品目別）'!AG35="","",'収支（品目別）'!AG35)</f>
        <v/>
      </c>
      <c r="BV35" s="247" t="str">
        <f>IF('収支（品目別）'!AR35="","",'収支（品目別）'!AR35)</f>
        <v/>
      </c>
      <c r="BW35" s="247" t="str">
        <f>IF('収支（品目別）'!BC35="","",'収支（品目別）'!BC35)</f>
        <v/>
      </c>
      <c r="BX35" s="247" t="str">
        <f>IF('収支（品目別）'!BN35="","",'収支（品目別）'!BN35)</f>
        <v/>
      </c>
      <c r="BY35" s="248">
        <f t="shared" si="6"/>
        <v>0</v>
      </c>
    </row>
    <row r="36" spans="2:77" ht="21.95" customHeight="1" x14ac:dyDescent="0.15">
      <c r="B36" s="604"/>
      <c r="C36" s="747" t="s">
        <v>63</v>
      </c>
      <c r="D36" s="747"/>
      <c r="E36" s="747"/>
      <c r="F36" s="216" t="str">
        <f>IF(F6="","",SUM(F10:F23)+SUM(F28:F31))</f>
        <v/>
      </c>
      <c r="G36" s="216" t="str">
        <f>IF(G6="","",SUM(G10:G23)+SUM(G28:G31))</f>
        <v/>
      </c>
      <c r="H36" s="216" t="str">
        <f>IF(H6="","",SUM(H10:H23)+SUM(H28:H31))</f>
        <v/>
      </c>
      <c r="I36" s="216" t="str">
        <f>IF(I6="","",SUM(I10:I23)+SUM(I28:I31))</f>
        <v/>
      </c>
      <c r="J36" s="216" t="str">
        <f>IF(J6="","",SUM(J10:J23)+SUM(J28:J31))</f>
        <v/>
      </c>
      <c r="K36" s="217">
        <f t="shared" si="11"/>
        <v>0</v>
      </c>
      <c r="M36" s="604"/>
      <c r="N36" s="747" t="s">
        <v>63</v>
      </c>
      <c r="O36" s="747"/>
      <c r="P36" s="747"/>
      <c r="Q36" s="216" t="str">
        <f>IF(Q6="","",SUM(Q10:Q23)+SUM(Q28:Q31))</f>
        <v/>
      </c>
      <c r="R36" s="216" t="str">
        <f>IF(R6="","",SUM(R10:R23)+SUM(R28:R31))</f>
        <v/>
      </c>
      <c r="S36" s="216" t="str">
        <f>IF(S6="","",SUM(S10:S23)+SUM(S28:S31))</f>
        <v/>
      </c>
      <c r="T36" s="216" t="str">
        <f>IF(T6="","",SUM(T10:T23)+SUM(T28:T31))</f>
        <v/>
      </c>
      <c r="U36" s="216" t="str">
        <f>IF(U6="","",SUM(U10:U23)+SUM(U28:U31))</f>
        <v/>
      </c>
      <c r="V36" s="217">
        <f t="shared" si="1"/>
        <v>0</v>
      </c>
      <c r="X36" s="604"/>
      <c r="Y36" s="747" t="s">
        <v>63</v>
      </c>
      <c r="Z36" s="747"/>
      <c r="AA36" s="747"/>
      <c r="AB36" s="216" t="str">
        <f>IF(AB6="","",SUM(AB10:AB23)+SUM(AB28:AB31))</f>
        <v/>
      </c>
      <c r="AC36" s="216" t="str">
        <f>IF(AC6="","",SUM(AC10:AC23)+SUM(AC28:AC31))</f>
        <v/>
      </c>
      <c r="AD36" s="216" t="str">
        <f>IF(AD6="","",SUM(AD10:AD23)+SUM(AD28:AD31))</f>
        <v/>
      </c>
      <c r="AE36" s="216" t="str">
        <f>IF(AE6="","",SUM(AE10:AE23)+SUM(AE28:AE31))</f>
        <v/>
      </c>
      <c r="AF36" s="216" t="str">
        <f>IF(AF6="","",SUM(AF10:AF23)+SUM(AF28:AF31))</f>
        <v/>
      </c>
      <c r="AG36" s="217">
        <f t="shared" si="2"/>
        <v>0</v>
      </c>
      <c r="AI36" s="604"/>
      <c r="AJ36" s="747" t="s">
        <v>63</v>
      </c>
      <c r="AK36" s="747"/>
      <c r="AL36" s="747"/>
      <c r="AM36" s="216" t="str">
        <f>IF(AM6="","",SUM(AM10:AM23)+SUM(AM28:AM31))</f>
        <v/>
      </c>
      <c r="AN36" s="216" t="str">
        <f>IF(AN6="","",SUM(AN10:AN23)+SUM(AN28:AN31))</f>
        <v/>
      </c>
      <c r="AO36" s="216" t="str">
        <f>IF(AO6="","",SUM(AO10:AO23)+SUM(AO28:AO31))</f>
        <v/>
      </c>
      <c r="AP36" s="216" t="str">
        <f>IF(AP6="","",SUM(AP10:AP23)+SUM(AP28:AP31))</f>
        <v/>
      </c>
      <c r="AQ36" s="216" t="str">
        <f>IF(AQ6="","",SUM(AQ10:AQ23)+SUM(AQ28:AQ31))</f>
        <v/>
      </c>
      <c r="AR36" s="217">
        <f t="shared" si="3"/>
        <v>0</v>
      </c>
      <c r="AT36" s="604"/>
      <c r="AU36" s="747" t="s">
        <v>63</v>
      </c>
      <c r="AV36" s="747"/>
      <c r="AW36" s="747"/>
      <c r="AX36" s="216" t="str">
        <f>IF(AX6="","",SUM(AX10:AX23)+SUM(AX28:AX31))</f>
        <v/>
      </c>
      <c r="AY36" s="216" t="str">
        <f>IF(AY6="","",SUM(AY10:AY23)+SUM(AY28:AY31))</f>
        <v/>
      </c>
      <c r="AZ36" s="216" t="str">
        <f>IF(AZ6="","",SUM(AZ10:AZ23)+SUM(AZ28:AZ31))</f>
        <v/>
      </c>
      <c r="BA36" s="216" t="str">
        <f>IF(BA6="","",SUM(BA10:BA23)+SUM(BA28:BA31))</f>
        <v/>
      </c>
      <c r="BB36" s="216" t="str">
        <f>IF(BB6="","",SUM(BB10:BB23)+SUM(BB28:BB31))</f>
        <v/>
      </c>
      <c r="BC36" s="217">
        <f t="shared" si="4"/>
        <v>0</v>
      </c>
      <c r="BE36" s="604"/>
      <c r="BF36" s="747" t="s">
        <v>63</v>
      </c>
      <c r="BG36" s="747"/>
      <c r="BH36" s="747"/>
      <c r="BI36" s="216" t="str">
        <f>IF(BI6="","",SUM(BI10:BI23)+SUM(BI28:BI31))</f>
        <v/>
      </c>
      <c r="BJ36" s="216" t="str">
        <f>IF(BJ6="","",SUM(BJ10:BJ23)+SUM(BJ28:BJ31))</f>
        <v/>
      </c>
      <c r="BK36" s="216" t="str">
        <f>IF(BK6="","",SUM(BK10:BK23)+SUM(BK28:BK31))</f>
        <v/>
      </c>
      <c r="BL36" s="216" t="str">
        <f>IF(BL6="","",SUM(BL10:BL23)+SUM(BL28:BL31))</f>
        <v/>
      </c>
      <c r="BM36" s="216" t="str">
        <f>IF(BM6="","",SUM(BM10:BM23)+SUM(BM28:BM31))</f>
        <v/>
      </c>
      <c r="BN36" s="217">
        <f t="shared" si="5"/>
        <v>0</v>
      </c>
      <c r="BP36" s="604"/>
      <c r="BQ36" s="747" t="s">
        <v>63</v>
      </c>
      <c r="BR36" s="747"/>
      <c r="BS36" s="747"/>
      <c r="BT36" s="216" t="str">
        <f>IF(BT6="","",SUM(BT10:BT23)+SUM(BT28:BT31))</f>
        <v/>
      </c>
      <c r="BU36" s="216" t="str">
        <f>IF(BU6="","",SUM(BU10:BU23)+SUM(BU28:BU31))</f>
        <v/>
      </c>
      <c r="BV36" s="216" t="str">
        <f>IF(BV6="","",SUM(BV10:BV23)+SUM(BV28:BV31))</f>
        <v/>
      </c>
      <c r="BW36" s="216" t="str">
        <f>IF(BW6="","",SUM(BW10:BW23)+SUM(BW28:BW31))</f>
        <v/>
      </c>
      <c r="BX36" s="216" t="str">
        <f>IF(BX6="","",SUM(BX10:BX23)+SUM(BX28:BX31))</f>
        <v/>
      </c>
      <c r="BY36" s="217">
        <f t="shared" si="6"/>
        <v>0</v>
      </c>
    </row>
    <row r="37" spans="2:77" ht="21.95" customHeight="1" x14ac:dyDescent="0.15">
      <c r="B37" s="748" t="s">
        <v>64</v>
      </c>
      <c r="C37" s="749"/>
      <c r="D37" s="749"/>
      <c r="E37" s="749"/>
      <c r="F37" s="218" t="str">
        <f>IF(F6="","",F9-F36)</f>
        <v/>
      </c>
      <c r="G37" s="218" t="str">
        <f>IF(G6="","",G9-G36)</f>
        <v/>
      </c>
      <c r="H37" s="218" t="str">
        <f>IF(H6="","",H9-H36)</f>
        <v/>
      </c>
      <c r="I37" s="218" t="str">
        <f>IF(I6="","",I9-I36)</f>
        <v/>
      </c>
      <c r="J37" s="218" t="str">
        <f>IF(J6="","",J9-J36)</f>
        <v/>
      </c>
      <c r="K37" s="219">
        <f t="shared" si="11"/>
        <v>0</v>
      </c>
      <c r="M37" s="748" t="s">
        <v>64</v>
      </c>
      <c r="N37" s="749"/>
      <c r="O37" s="749"/>
      <c r="P37" s="749"/>
      <c r="Q37" s="218" t="str">
        <f>IF(Q6="","",Q9-Q36)</f>
        <v/>
      </c>
      <c r="R37" s="218" t="str">
        <f>IF(R6="","",R9-R36)</f>
        <v/>
      </c>
      <c r="S37" s="218" t="str">
        <f>IF(S6="","",S9-S36)</f>
        <v/>
      </c>
      <c r="T37" s="218" t="str">
        <f>IF(T6="","",T9-T36)</f>
        <v/>
      </c>
      <c r="U37" s="218" t="str">
        <f>IF(U6="","",U9-U36)</f>
        <v/>
      </c>
      <c r="V37" s="219">
        <f t="shared" si="1"/>
        <v>0</v>
      </c>
      <c r="X37" s="748" t="s">
        <v>64</v>
      </c>
      <c r="Y37" s="749"/>
      <c r="Z37" s="749"/>
      <c r="AA37" s="749"/>
      <c r="AB37" s="218" t="str">
        <f>IF(AB6="","",AB9-AB36)</f>
        <v/>
      </c>
      <c r="AC37" s="218" t="str">
        <f>IF(AC6="","",AC9-AC36)</f>
        <v/>
      </c>
      <c r="AD37" s="218" t="str">
        <f>IF(AD6="","",AD9-AD36)</f>
        <v/>
      </c>
      <c r="AE37" s="218" t="str">
        <f>IF(AE6="","",AE9-AE36)</f>
        <v/>
      </c>
      <c r="AF37" s="218" t="str">
        <f>IF(AF6="","",AF9-AF36)</f>
        <v/>
      </c>
      <c r="AG37" s="219">
        <f t="shared" si="2"/>
        <v>0</v>
      </c>
      <c r="AI37" s="748" t="s">
        <v>64</v>
      </c>
      <c r="AJ37" s="749"/>
      <c r="AK37" s="749"/>
      <c r="AL37" s="749"/>
      <c r="AM37" s="218" t="str">
        <f>IF(AM6="","",AM9-AM36)</f>
        <v/>
      </c>
      <c r="AN37" s="218" t="str">
        <f>IF(AN6="","",AN9-AN36)</f>
        <v/>
      </c>
      <c r="AO37" s="218" t="str">
        <f>IF(AO6="","",AO9-AO36)</f>
        <v/>
      </c>
      <c r="AP37" s="218" t="str">
        <f>IF(AP6="","",AP9-AP36)</f>
        <v/>
      </c>
      <c r="AQ37" s="218" t="str">
        <f>IF(AQ6="","",AQ9-AQ36)</f>
        <v/>
      </c>
      <c r="AR37" s="219">
        <f t="shared" si="3"/>
        <v>0</v>
      </c>
      <c r="AT37" s="748" t="s">
        <v>64</v>
      </c>
      <c r="AU37" s="749"/>
      <c r="AV37" s="749"/>
      <c r="AW37" s="749"/>
      <c r="AX37" s="218" t="str">
        <f>IF(AX6="","",AX9-AX36)</f>
        <v/>
      </c>
      <c r="AY37" s="218" t="str">
        <f>IF(AY6="","",AY9-AY36)</f>
        <v/>
      </c>
      <c r="AZ37" s="218" t="str">
        <f>IF(AZ6="","",AZ9-AZ36)</f>
        <v/>
      </c>
      <c r="BA37" s="218" t="str">
        <f>IF(BA6="","",BA9-BA36)</f>
        <v/>
      </c>
      <c r="BB37" s="218" t="str">
        <f>IF(BB6="","",BB9-BB36)</f>
        <v/>
      </c>
      <c r="BC37" s="219">
        <f t="shared" si="4"/>
        <v>0</v>
      </c>
      <c r="BE37" s="748" t="s">
        <v>64</v>
      </c>
      <c r="BF37" s="749"/>
      <c r="BG37" s="749"/>
      <c r="BH37" s="749"/>
      <c r="BI37" s="218" t="str">
        <f>IF(BI6="","",BI9-BI36)</f>
        <v/>
      </c>
      <c r="BJ37" s="218" t="str">
        <f>IF(BJ6="","",BJ9-BJ36)</f>
        <v/>
      </c>
      <c r="BK37" s="218" t="str">
        <f>IF(BK6="","",BK9-BK36)</f>
        <v/>
      </c>
      <c r="BL37" s="218" t="str">
        <f>IF(BL6="","",BL9-BL36)</f>
        <v/>
      </c>
      <c r="BM37" s="218" t="str">
        <f>IF(BM6="","",BM9-BM36)</f>
        <v/>
      </c>
      <c r="BN37" s="219">
        <f t="shared" si="5"/>
        <v>0</v>
      </c>
      <c r="BP37" s="748" t="s">
        <v>64</v>
      </c>
      <c r="BQ37" s="749"/>
      <c r="BR37" s="749"/>
      <c r="BS37" s="749"/>
      <c r="BT37" s="218" t="str">
        <f>IF(BT6="","",BT9-BT36)</f>
        <v/>
      </c>
      <c r="BU37" s="218" t="str">
        <f>IF(BU6="","",BU9-BU36)</f>
        <v/>
      </c>
      <c r="BV37" s="218" t="str">
        <f>IF(BV6="","",BV9-BV36)</f>
        <v/>
      </c>
      <c r="BW37" s="218" t="str">
        <f>IF(BW6="","",BW9-BW36)</f>
        <v/>
      </c>
      <c r="BX37" s="218" t="str">
        <f>IF(BX6="","",BX9-BX36)</f>
        <v/>
      </c>
      <c r="BY37" s="219">
        <f t="shared" si="6"/>
        <v>0</v>
      </c>
    </row>
    <row r="38" spans="2:77" ht="21.75" customHeight="1" thickBot="1" x14ac:dyDescent="0.2">
      <c r="B38" s="744" t="s">
        <v>68</v>
      </c>
      <c r="C38" s="745"/>
      <c r="D38" s="745"/>
      <c r="E38" s="745"/>
      <c r="F38" s="220" t="str">
        <f>IF(F6="","",F37+F23)</f>
        <v/>
      </c>
      <c r="G38" s="220" t="str">
        <f>IF(G6="","",G37+G23)</f>
        <v/>
      </c>
      <c r="H38" s="220" t="str">
        <f>IF(H6="","",H37+H23)</f>
        <v/>
      </c>
      <c r="I38" s="220" t="str">
        <f>IF(I6="","",I37+I23)</f>
        <v/>
      </c>
      <c r="J38" s="220" t="str">
        <f>IF(J6="","",J37+J23)</f>
        <v/>
      </c>
      <c r="K38" s="221">
        <f t="shared" si="11"/>
        <v>0</v>
      </c>
      <c r="M38" s="744" t="s">
        <v>68</v>
      </c>
      <c r="N38" s="745"/>
      <c r="O38" s="745"/>
      <c r="P38" s="745"/>
      <c r="Q38" s="220" t="str">
        <f>IF(Q6="","",Q37+Q23)</f>
        <v/>
      </c>
      <c r="R38" s="220" t="str">
        <f>IF(R6="","",R37+R23)</f>
        <v/>
      </c>
      <c r="S38" s="220" t="str">
        <f>IF(S6="","",S37+S23)</f>
        <v/>
      </c>
      <c r="T38" s="220" t="str">
        <f>IF(T6="","",T37+T23)</f>
        <v/>
      </c>
      <c r="U38" s="220" t="str">
        <f>IF(U6="","",U37+U23)</f>
        <v/>
      </c>
      <c r="V38" s="221">
        <f t="shared" si="1"/>
        <v>0</v>
      </c>
      <c r="X38" s="744" t="s">
        <v>68</v>
      </c>
      <c r="Y38" s="745"/>
      <c r="Z38" s="745"/>
      <c r="AA38" s="745"/>
      <c r="AB38" s="220" t="str">
        <f>IF(AB6="","",AB37+AB23)</f>
        <v/>
      </c>
      <c r="AC38" s="220" t="str">
        <f>IF(AC6="","",AC37+AC23)</f>
        <v/>
      </c>
      <c r="AD38" s="220" t="str">
        <f>IF(AD6="","",AD37+AD23)</f>
        <v/>
      </c>
      <c r="AE38" s="220" t="str">
        <f>IF(AE6="","",AE37+AE23)</f>
        <v/>
      </c>
      <c r="AF38" s="220" t="str">
        <f>IF(AF6="","",AF37+AF23)</f>
        <v/>
      </c>
      <c r="AG38" s="221">
        <f t="shared" si="2"/>
        <v>0</v>
      </c>
      <c r="AI38" s="744" t="s">
        <v>68</v>
      </c>
      <c r="AJ38" s="745"/>
      <c r="AK38" s="745"/>
      <c r="AL38" s="745"/>
      <c r="AM38" s="220" t="str">
        <f>IF(AM6="","",AM37+AM23)</f>
        <v/>
      </c>
      <c r="AN38" s="220" t="str">
        <f>IF(AN6="","",AN37+AN23)</f>
        <v/>
      </c>
      <c r="AO38" s="220" t="str">
        <f>IF(AO6="","",AO37+AO23)</f>
        <v/>
      </c>
      <c r="AP38" s="220" t="str">
        <f>IF(AP6="","",AP37+AP23)</f>
        <v/>
      </c>
      <c r="AQ38" s="220" t="str">
        <f>IF(AQ6="","",AQ37+AQ23)</f>
        <v/>
      </c>
      <c r="AR38" s="221">
        <f t="shared" si="3"/>
        <v>0</v>
      </c>
      <c r="AT38" s="744" t="s">
        <v>68</v>
      </c>
      <c r="AU38" s="745"/>
      <c r="AV38" s="745"/>
      <c r="AW38" s="745"/>
      <c r="AX38" s="220" t="str">
        <f>IF(AX6="","",AX37+AX23)</f>
        <v/>
      </c>
      <c r="AY38" s="220" t="str">
        <f>IF(AY6="","",AY37+AY23)</f>
        <v/>
      </c>
      <c r="AZ38" s="220" t="str">
        <f>IF(AZ6="","",AZ37+AZ23)</f>
        <v/>
      </c>
      <c r="BA38" s="220" t="str">
        <f>IF(BA6="","",BA37+BA23)</f>
        <v/>
      </c>
      <c r="BB38" s="220" t="str">
        <f>IF(BB6="","",BB37+BB23)</f>
        <v/>
      </c>
      <c r="BC38" s="221">
        <f t="shared" si="4"/>
        <v>0</v>
      </c>
      <c r="BE38" s="744" t="s">
        <v>68</v>
      </c>
      <c r="BF38" s="745"/>
      <c r="BG38" s="745"/>
      <c r="BH38" s="745"/>
      <c r="BI38" s="220" t="str">
        <f>IF(BI6="","",BI37+BI23)</f>
        <v/>
      </c>
      <c r="BJ38" s="220" t="str">
        <f>IF(BJ6="","",BJ37+BJ23)</f>
        <v/>
      </c>
      <c r="BK38" s="220" t="str">
        <f>IF(BK6="","",BK37+BK23)</f>
        <v/>
      </c>
      <c r="BL38" s="220" t="str">
        <f>IF(BL6="","",BL37+BL23)</f>
        <v/>
      </c>
      <c r="BM38" s="220" t="str">
        <f>IF(BM6="","",BM37+BM23)</f>
        <v/>
      </c>
      <c r="BN38" s="221">
        <f t="shared" si="5"/>
        <v>0</v>
      </c>
      <c r="BP38" s="744" t="s">
        <v>68</v>
      </c>
      <c r="BQ38" s="745"/>
      <c r="BR38" s="745"/>
      <c r="BS38" s="745"/>
      <c r="BT38" s="220" t="str">
        <f>IF(BT6="","",BT37+BT23)</f>
        <v/>
      </c>
      <c r="BU38" s="220" t="str">
        <f>IF(BU6="","",BU37+BU23)</f>
        <v/>
      </c>
      <c r="BV38" s="220" t="str">
        <f>IF(BV6="","",BV37+BV23)</f>
        <v/>
      </c>
      <c r="BW38" s="220" t="str">
        <f>IF(BW6="","",BW37+BW23)</f>
        <v/>
      </c>
      <c r="BX38" s="220" t="str">
        <f>IF(BX6="","",BX37+BX23)</f>
        <v/>
      </c>
      <c r="BY38" s="221">
        <f t="shared" si="6"/>
        <v>0</v>
      </c>
    </row>
  </sheetData>
  <mergeCells count="287">
    <mergeCell ref="BQ36:BS36"/>
    <mergeCell ref="BP37:BS37"/>
    <mergeCell ref="BP38:BS38"/>
    <mergeCell ref="BQ28:BS28"/>
    <mergeCell ref="BQ29:BS29"/>
    <mergeCell ref="BQ30:BS30"/>
    <mergeCell ref="BQ31:BS31"/>
    <mergeCell ref="BQ32:BQ35"/>
    <mergeCell ref="BR32:BS32"/>
    <mergeCell ref="BR33:BS33"/>
    <mergeCell ref="BR34:BS34"/>
    <mergeCell ref="BR35:BS35"/>
    <mergeCell ref="BP10:BP36"/>
    <mergeCell ref="BQ10:BS10"/>
    <mergeCell ref="BQ11:BS11"/>
    <mergeCell ref="BQ12:BS12"/>
    <mergeCell ref="BQ13:BS13"/>
    <mergeCell ref="BQ14:BS14"/>
    <mergeCell ref="BQ15:BS15"/>
    <mergeCell ref="BQ16:BS16"/>
    <mergeCell ref="BQ17:BS17"/>
    <mergeCell ref="BQ18:BS18"/>
    <mergeCell ref="BQ19:BS19"/>
    <mergeCell ref="BQ20:BS20"/>
    <mergeCell ref="BQ23:BS23"/>
    <mergeCell ref="BQ24:BQ27"/>
    <mergeCell ref="BR24:BS24"/>
    <mergeCell ref="BR25:BS25"/>
    <mergeCell ref="BR26:BS26"/>
    <mergeCell ref="BR27:BS27"/>
    <mergeCell ref="BP3:BR3"/>
    <mergeCell ref="BS3:BT3"/>
    <mergeCell ref="BP5:BS5"/>
    <mergeCell ref="BP6:BP9"/>
    <mergeCell ref="BQ6:BR6"/>
    <mergeCell ref="AT3:AV3"/>
    <mergeCell ref="AW3:AX3"/>
    <mergeCell ref="BF7:BG7"/>
    <mergeCell ref="BF8:BG8"/>
    <mergeCell ref="BF9:BG9"/>
    <mergeCell ref="BC6:BC8"/>
    <mergeCell ref="BN6:BN8"/>
    <mergeCell ref="BQ21:BS21"/>
    <mergeCell ref="BQ22:BS22"/>
    <mergeCell ref="AT5:AW5"/>
    <mergeCell ref="AU12:AW12"/>
    <mergeCell ref="BF20:BH20"/>
    <mergeCell ref="BF21:BH21"/>
    <mergeCell ref="AU17:AW17"/>
    <mergeCell ref="AJ7:AK7"/>
    <mergeCell ref="AI6:AI9"/>
    <mergeCell ref="AJ6:AK6"/>
    <mergeCell ref="AJ8:AK8"/>
    <mergeCell ref="Y6:Z6"/>
    <mergeCell ref="Y9:Z9"/>
    <mergeCell ref="BY6:BY8"/>
    <mergeCell ref="BQ7:BR7"/>
    <mergeCell ref="BQ8:BR8"/>
    <mergeCell ref="BQ9:BR9"/>
    <mergeCell ref="AG6:AG8"/>
    <mergeCell ref="AR6:AR8"/>
    <mergeCell ref="Y7:Z7"/>
    <mergeCell ref="B3:D3"/>
    <mergeCell ref="E3:F3"/>
    <mergeCell ref="M3:O3"/>
    <mergeCell ref="P3:Q3"/>
    <mergeCell ref="C8:D8"/>
    <mergeCell ref="B5:E5"/>
    <mergeCell ref="M5:P5"/>
    <mergeCell ref="C7:D7"/>
    <mergeCell ref="N7:O7"/>
    <mergeCell ref="K6:K8"/>
    <mergeCell ref="B6:B9"/>
    <mergeCell ref="X3:Z3"/>
    <mergeCell ref="AA3:AB3"/>
    <mergeCell ref="AI3:AK3"/>
    <mergeCell ref="AL3:AM3"/>
    <mergeCell ref="X5:AA5"/>
    <mergeCell ref="AI5:AL5"/>
    <mergeCell ref="AU14:AW14"/>
    <mergeCell ref="C15:E15"/>
    <mergeCell ref="N15:P15"/>
    <mergeCell ref="Y15:AA15"/>
    <mergeCell ref="V6:V8"/>
    <mergeCell ref="C6:D6"/>
    <mergeCell ref="M6:M9"/>
    <mergeCell ref="N6:O6"/>
    <mergeCell ref="C9:D9"/>
    <mergeCell ref="N9:O9"/>
    <mergeCell ref="AU8:AV8"/>
    <mergeCell ref="AJ9:AK9"/>
    <mergeCell ref="AU9:AV9"/>
    <mergeCell ref="AT6:AT9"/>
    <mergeCell ref="AU6:AV6"/>
    <mergeCell ref="AU7:AV7"/>
    <mergeCell ref="N8:O8"/>
    <mergeCell ref="Y8:Z8"/>
    <mergeCell ref="X6:X9"/>
    <mergeCell ref="Y11:AA11"/>
    <mergeCell ref="AJ10:AL10"/>
    <mergeCell ref="AJ11:AL11"/>
    <mergeCell ref="N10:P10"/>
    <mergeCell ref="C13:E13"/>
    <mergeCell ref="AJ12:AL12"/>
    <mergeCell ref="Y14:AA14"/>
    <mergeCell ref="AJ14:AL14"/>
    <mergeCell ref="X10:X36"/>
    <mergeCell ref="Y10:AA10"/>
    <mergeCell ref="AI10:AI36"/>
    <mergeCell ref="C19:E19"/>
    <mergeCell ref="N19:P19"/>
    <mergeCell ref="Z34:AA34"/>
    <mergeCell ref="C24:C27"/>
    <mergeCell ref="D24:E24"/>
    <mergeCell ref="N24:N27"/>
    <mergeCell ref="O24:P24"/>
    <mergeCell ref="Z25:AA25"/>
    <mergeCell ref="AK25:AL25"/>
    <mergeCell ref="O27:P27"/>
    <mergeCell ref="Z27:AA27"/>
    <mergeCell ref="AK27:AL27"/>
    <mergeCell ref="Y16:AA16"/>
    <mergeCell ref="AJ16:AL16"/>
    <mergeCell ref="C12:E12"/>
    <mergeCell ref="N12:P12"/>
    <mergeCell ref="N18:P18"/>
    <mergeCell ref="AJ13:AL13"/>
    <mergeCell ref="C18:E18"/>
    <mergeCell ref="AJ15:AL15"/>
    <mergeCell ref="AU15:AW15"/>
    <mergeCell ref="N13:P13"/>
    <mergeCell ref="Y13:AA13"/>
    <mergeCell ref="Y12:AA12"/>
    <mergeCell ref="N14:P14"/>
    <mergeCell ref="AU13:AW13"/>
    <mergeCell ref="AT10:AT36"/>
    <mergeCell ref="AU10:AW10"/>
    <mergeCell ref="AU16:AW16"/>
    <mergeCell ref="AU20:AW20"/>
    <mergeCell ref="AU22:AW22"/>
    <mergeCell ref="AV26:AW26"/>
    <mergeCell ref="AU11:AW11"/>
    <mergeCell ref="Y19:AA19"/>
    <mergeCell ref="AJ19:AL19"/>
    <mergeCell ref="AU19:AW19"/>
    <mergeCell ref="AJ18:AL18"/>
    <mergeCell ref="C17:E17"/>
    <mergeCell ref="N17:P17"/>
    <mergeCell ref="AU21:AW21"/>
    <mergeCell ref="C20:E20"/>
    <mergeCell ref="N20:P20"/>
    <mergeCell ref="Y20:AA20"/>
    <mergeCell ref="AJ20:AL20"/>
    <mergeCell ref="AU18:AW18"/>
    <mergeCell ref="D25:E25"/>
    <mergeCell ref="O25:P25"/>
    <mergeCell ref="C29:E29"/>
    <mergeCell ref="N29:P29"/>
    <mergeCell ref="Y29:AA29"/>
    <mergeCell ref="AJ29:AL29"/>
    <mergeCell ref="AK35:AL35"/>
    <mergeCell ref="Y18:AA18"/>
    <mergeCell ref="AV24:AW24"/>
    <mergeCell ref="AU28:AW28"/>
    <mergeCell ref="O33:P33"/>
    <mergeCell ref="AV33:AW33"/>
    <mergeCell ref="C23:E23"/>
    <mergeCell ref="N23:P23"/>
    <mergeCell ref="Y23:AA23"/>
    <mergeCell ref="AJ23:AL23"/>
    <mergeCell ref="AU23:AW23"/>
    <mergeCell ref="C22:E22"/>
    <mergeCell ref="N22:P22"/>
    <mergeCell ref="Y22:AA22"/>
    <mergeCell ref="AJ22:AL22"/>
    <mergeCell ref="AV25:AW25"/>
    <mergeCell ref="D26:E26"/>
    <mergeCell ref="O26:P26"/>
    <mergeCell ref="Z26:AA26"/>
    <mergeCell ref="Y24:Y27"/>
    <mergeCell ref="Z24:AA24"/>
    <mergeCell ref="AJ24:AJ27"/>
    <mergeCell ref="AV27:AW27"/>
    <mergeCell ref="AU24:AU27"/>
    <mergeCell ref="AK24:AL24"/>
    <mergeCell ref="M10:M36"/>
    <mergeCell ref="C14:E14"/>
    <mergeCell ref="C16:E16"/>
    <mergeCell ref="N16:P16"/>
    <mergeCell ref="C21:E21"/>
    <mergeCell ref="N21:P21"/>
    <mergeCell ref="Y21:AA21"/>
    <mergeCell ref="AJ21:AL21"/>
    <mergeCell ref="D27:E27"/>
    <mergeCell ref="AK26:AL26"/>
    <mergeCell ref="C11:E11"/>
    <mergeCell ref="N11:P11"/>
    <mergeCell ref="Y17:AA17"/>
    <mergeCell ref="AJ17:AL17"/>
    <mergeCell ref="AU29:AW29"/>
    <mergeCell ref="C28:E28"/>
    <mergeCell ref="N28:P28"/>
    <mergeCell ref="Y28:AA28"/>
    <mergeCell ref="AJ28:AL28"/>
    <mergeCell ref="C32:C35"/>
    <mergeCell ref="D32:E32"/>
    <mergeCell ref="N32:N35"/>
    <mergeCell ref="O32:P32"/>
    <mergeCell ref="Z33:AA33"/>
    <mergeCell ref="AK33:AL33"/>
    <mergeCell ref="O35:P35"/>
    <mergeCell ref="Z35:AA35"/>
    <mergeCell ref="AU30:AW30"/>
    <mergeCell ref="C31:E31"/>
    <mergeCell ref="N31:P31"/>
    <mergeCell ref="Y31:AA31"/>
    <mergeCell ref="AJ31:AL31"/>
    <mergeCell ref="AU31:AW31"/>
    <mergeCell ref="C30:E30"/>
    <mergeCell ref="N30:P30"/>
    <mergeCell ref="Y30:AA30"/>
    <mergeCell ref="AJ30:AL30"/>
    <mergeCell ref="AV34:AW34"/>
    <mergeCell ref="AV35:AW35"/>
    <mergeCell ref="AU32:AU35"/>
    <mergeCell ref="AV32:AW32"/>
    <mergeCell ref="D33:E33"/>
    <mergeCell ref="D34:E34"/>
    <mergeCell ref="O34:P34"/>
    <mergeCell ref="Y32:Y35"/>
    <mergeCell ref="Z32:AA32"/>
    <mergeCell ref="AJ32:AJ35"/>
    <mergeCell ref="AK32:AL32"/>
    <mergeCell ref="D35:E35"/>
    <mergeCell ref="AK34:AL34"/>
    <mergeCell ref="AU36:AW36"/>
    <mergeCell ref="B37:E37"/>
    <mergeCell ref="M37:P37"/>
    <mergeCell ref="X37:AA37"/>
    <mergeCell ref="AI37:AL37"/>
    <mergeCell ref="AT37:AW37"/>
    <mergeCell ref="C36:E36"/>
    <mergeCell ref="N36:P36"/>
    <mergeCell ref="Y36:AA36"/>
    <mergeCell ref="AJ36:AL36"/>
    <mergeCell ref="B38:E38"/>
    <mergeCell ref="M38:P38"/>
    <mergeCell ref="X38:AA38"/>
    <mergeCell ref="AI38:AL38"/>
    <mergeCell ref="B10:B36"/>
    <mergeCell ref="C10:E10"/>
    <mergeCell ref="AT38:AW38"/>
    <mergeCell ref="BE3:BG3"/>
    <mergeCell ref="BE10:BE36"/>
    <mergeCell ref="BF10:BH10"/>
    <mergeCell ref="BF11:BH11"/>
    <mergeCell ref="BF12:BH12"/>
    <mergeCell ref="BH3:BI3"/>
    <mergeCell ref="BE5:BH5"/>
    <mergeCell ref="BE6:BE9"/>
    <mergeCell ref="BF6:BG6"/>
    <mergeCell ref="BF13:BH13"/>
    <mergeCell ref="BF14:BH14"/>
    <mergeCell ref="BF15:BH15"/>
    <mergeCell ref="BF16:BH16"/>
    <mergeCell ref="BF17:BH17"/>
    <mergeCell ref="BG27:BH27"/>
    <mergeCell ref="BF18:BH18"/>
    <mergeCell ref="BF19:BH19"/>
    <mergeCell ref="BF36:BH36"/>
    <mergeCell ref="BE37:BH37"/>
    <mergeCell ref="BE38:BH38"/>
    <mergeCell ref="BF22:BH22"/>
    <mergeCell ref="BF23:BH23"/>
    <mergeCell ref="BF24:BF27"/>
    <mergeCell ref="BG24:BH24"/>
    <mergeCell ref="BG25:BH25"/>
    <mergeCell ref="BG26:BH26"/>
    <mergeCell ref="BF32:BF35"/>
    <mergeCell ref="BG32:BH32"/>
    <mergeCell ref="BG33:BH33"/>
    <mergeCell ref="BG34:BH34"/>
    <mergeCell ref="BG35:BH35"/>
    <mergeCell ref="BF28:BH28"/>
    <mergeCell ref="BF29:BH29"/>
    <mergeCell ref="BF30:BH30"/>
    <mergeCell ref="BF31:BH31"/>
  </mergeCells>
  <phoneticPr fontId="2"/>
  <pageMargins left="0.78700000000000003" right="0.78700000000000003" top="0.98399999999999999" bottom="0.98399999999999999" header="0.51200000000000001" footer="0.51200000000000001"/>
  <pageSetup paperSize="9" scale="90" orientation="portrait" r:id="rId1"/>
  <headerFooter alignWithMargins="0"/>
  <colBreaks count="2" manualBreakCount="2">
    <brk id="11" max="1048575" man="1"/>
    <brk id="2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4"/>
  </sheetPr>
  <dimension ref="B1:N39"/>
  <sheetViews>
    <sheetView showZeros="0" view="pageBreakPreview" zoomScale="130" zoomScaleNormal="75" zoomScaleSheetLayoutView="130" workbookViewId="0">
      <pane xSplit="5" ySplit="4" topLeftCell="F5" activePane="bottomRight" state="frozen"/>
      <selection activeCell="AB10" sqref="AB10:AY36"/>
      <selection pane="topRight" activeCell="AB10" sqref="AB10:AY36"/>
      <selection pane="bottomLeft" activeCell="AB10" sqref="AB10:AY36"/>
      <selection pane="bottomRight" activeCell="AB10" sqref="AB10:AY36"/>
    </sheetView>
  </sheetViews>
  <sheetFormatPr defaultRowHeight="13.5" x14ac:dyDescent="0.15"/>
  <cols>
    <col min="1" max="1" width="1.5" customWidth="1"/>
    <col min="2" max="2" width="4" customWidth="1"/>
    <col min="3" max="3" width="2.125" customWidth="1"/>
    <col min="4" max="4" width="7.375" customWidth="1"/>
    <col min="5" max="5" width="8.75" customWidth="1"/>
    <col min="6" max="11" width="11.625" customWidth="1"/>
    <col min="12" max="12" width="1.5" customWidth="1"/>
    <col min="14" max="14" width="10.25" style="410" bestFit="1" customWidth="1"/>
  </cols>
  <sheetData>
    <row r="1" spans="2:14" ht="5.25" customHeight="1" x14ac:dyDescent="0.15"/>
    <row r="2" spans="2:14" ht="42.75" customHeight="1" x14ac:dyDescent="0.15">
      <c r="K2" s="40" t="s">
        <v>123</v>
      </c>
      <c r="L2" s="9"/>
    </row>
    <row r="3" spans="2:14" ht="6.75" customHeight="1" thickBot="1" x14ac:dyDescent="0.2"/>
    <row r="4" spans="2:14" s="1" customFormat="1" ht="21.95" customHeight="1" x14ac:dyDescent="0.15">
      <c r="B4" s="783"/>
      <c r="C4" s="784"/>
      <c r="D4" s="784"/>
      <c r="E4" s="785"/>
      <c r="F4" s="17" t="s">
        <v>0</v>
      </c>
      <c r="G4" s="13" t="s">
        <v>191</v>
      </c>
      <c r="H4" s="13" t="s">
        <v>192</v>
      </c>
      <c r="I4" s="412" t="s">
        <v>193</v>
      </c>
      <c r="J4" s="412" t="s">
        <v>194</v>
      </c>
      <c r="K4" s="412" t="s">
        <v>195</v>
      </c>
      <c r="N4" s="411"/>
    </row>
    <row r="5" spans="2:14" ht="21.95" customHeight="1" x14ac:dyDescent="0.15">
      <c r="B5" s="729" t="s">
        <v>125</v>
      </c>
      <c r="C5" s="772" t="str">
        <f>IF('収支（品目別）'!E3="","",'収支（品目別）'!E3)</f>
        <v/>
      </c>
      <c r="D5" s="773"/>
      <c r="E5" s="774"/>
      <c r="F5" s="41" t="str">
        <f>'収支（品目別）'!F9</f>
        <v/>
      </c>
      <c r="G5" s="42" t="str">
        <f>'収支（品目別）'!G9</f>
        <v/>
      </c>
      <c r="H5" s="42" t="str">
        <f>'収支（品目別）'!H9</f>
        <v/>
      </c>
      <c r="I5" s="42" t="str">
        <f>'収支（品目別）'!I9</f>
        <v/>
      </c>
      <c r="J5" s="42" t="str">
        <f>'収支（品目別）'!J9</f>
        <v/>
      </c>
      <c r="K5" s="43" t="str">
        <f>'収支（品目別）'!K9</f>
        <v/>
      </c>
    </row>
    <row r="6" spans="2:14" ht="21.95" customHeight="1" x14ac:dyDescent="0.15">
      <c r="B6" s="767"/>
      <c r="C6" s="775" t="str">
        <f>IF('収支（品目別）'!P3="","",'収支（品目別）'!P3)</f>
        <v/>
      </c>
      <c r="D6" s="775"/>
      <c r="E6" s="775"/>
      <c r="F6" s="39" t="str">
        <f>'収支（品目別）'!Q9</f>
        <v/>
      </c>
      <c r="G6" s="44" t="str">
        <f>'収支（品目別）'!R9</f>
        <v/>
      </c>
      <c r="H6" s="44" t="str">
        <f>'収支（品目別）'!S9</f>
        <v/>
      </c>
      <c r="I6" s="44" t="str">
        <f>'収支（品目別）'!T9</f>
        <v/>
      </c>
      <c r="J6" s="44" t="str">
        <f>'収支（品目別）'!U9</f>
        <v/>
      </c>
      <c r="K6" s="45" t="str">
        <f>'収支（品目別）'!V9</f>
        <v/>
      </c>
    </row>
    <row r="7" spans="2:14" ht="21.95" customHeight="1" x14ac:dyDescent="0.15">
      <c r="B7" s="767"/>
      <c r="C7" s="775" t="str">
        <f>IF('収支（品目別）'!AA3="","",'収支（品目別）'!AA3)</f>
        <v/>
      </c>
      <c r="D7" s="775"/>
      <c r="E7" s="775"/>
      <c r="F7" s="39" t="str">
        <f>'収支（品目別）'!AB9</f>
        <v/>
      </c>
      <c r="G7" s="44" t="str">
        <f>'収支（品目別）'!AC9</f>
        <v/>
      </c>
      <c r="H7" s="44" t="str">
        <f>'収支（品目別）'!AD9</f>
        <v/>
      </c>
      <c r="I7" s="44" t="str">
        <f>'収支（品目別）'!AE9</f>
        <v/>
      </c>
      <c r="J7" s="44" t="str">
        <f>'収支（品目別）'!AF9</f>
        <v/>
      </c>
      <c r="K7" s="45" t="str">
        <f>'収支（品目別）'!AG9</f>
        <v/>
      </c>
    </row>
    <row r="8" spans="2:14" ht="21.95" customHeight="1" x14ac:dyDescent="0.15">
      <c r="B8" s="767"/>
      <c r="C8" s="775" t="str">
        <f>IF('収支（品目別）'!AL3="","",'収支（品目別）'!AL3)</f>
        <v/>
      </c>
      <c r="D8" s="775"/>
      <c r="E8" s="775"/>
      <c r="F8" s="39" t="str">
        <f>'収支（品目別）'!AM9</f>
        <v/>
      </c>
      <c r="G8" s="44" t="str">
        <f>'収支（品目別）'!AN9</f>
        <v/>
      </c>
      <c r="H8" s="44" t="str">
        <f>'収支（品目別）'!AO9</f>
        <v/>
      </c>
      <c r="I8" s="44" t="str">
        <f>'収支（品目別）'!AP9</f>
        <v/>
      </c>
      <c r="J8" s="44" t="str">
        <f>'収支（品目別）'!AQ9</f>
        <v/>
      </c>
      <c r="K8" s="45" t="str">
        <f>'収支（品目別）'!AR9</f>
        <v/>
      </c>
    </row>
    <row r="9" spans="2:14" ht="21.95" customHeight="1" x14ac:dyDescent="0.15">
      <c r="B9" s="767"/>
      <c r="C9" s="769" t="str">
        <f>IF('収支（品目別）'!AW3="","",'収支（品目別）'!AW3)</f>
        <v/>
      </c>
      <c r="D9" s="770"/>
      <c r="E9" s="771"/>
      <c r="F9" s="46" t="str">
        <f>'収支（品目別）'!AX9</f>
        <v/>
      </c>
      <c r="G9" s="47" t="str">
        <f>'収支（品目別）'!AY9</f>
        <v/>
      </c>
      <c r="H9" s="47" t="str">
        <f>'収支（品目別）'!AZ9</f>
        <v/>
      </c>
      <c r="I9" s="47" t="str">
        <f>'収支（品目別）'!BA9</f>
        <v/>
      </c>
      <c r="J9" s="47" t="str">
        <f>'収支（品目別）'!BB9</f>
        <v/>
      </c>
      <c r="K9" s="48" t="str">
        <f>'収支（品目別）'!BC9</f>
        <v/>
      </c>
      <c r="N9" s="410" t="s">
        <v>188</v>
      </c>
    </row>
    <row r="10" spans="2:14" ht="21.95" customHeight="1" x14ac:dyDescent="0.15">
      <c r="B10" s="768"/>
      <c r="C10" s="766" t="s">
        <v>63</v>
      </c>
      <c r="D10" s="766"/>
      <c r="E10" s="766"/>
      <c r="F10" s="49">
        <f t="shared" ref="F10:K10" si="0">SUM(F5:F9)</f>
        <v>0</v>
      </c>
      <c r="G10" s="50">
        <f t="shared" si="0"/>
        <v>0</v>
      </c>
      <c r="H10" s="50">
        <f t="shared" si="0"/>
        <v>0</v>
      </c>
      <c r="I10" s="50">
        <f t="shared" si="0"/>
        <v>0</v>
      </c>
      <c r="J10" s="50">
        <f t="shared" si="0"/>
        <v>0</v>
      </c>
      <c r="K10" s="51">
        <f t="shared" si="0"/>
        <v>0</v>
      </c>
    </row>
    <row r="11" spans="2:14" ht="21.95" customHeight="1" x14ac:dyDescent="0.15">
      <c r="B11" s="604" t="s">
        <v>69</v>
      </c>
      <c r="C11" s="786" t="s">
        <v>37</v>
      </c>
      <c r="D11" s="786"/>
      <c r="E11" s="787"/>
      <c r="F11" s="61">
        <f>'収支（品目別）'!F10+'収支（品目別）'!Q10+'収支（品目別）'!AB10+'収支（品目別）'!AM10+'収支（品目別）'!AX10</f>
        <v>0</v>
      </c>
      <c r="G11" s="61">
        <f>'収支（品目別）'!G10+'収支（品目別）'!R10+'収支（品目別）'!AC10+'収支（品目別）'!AN10+'収支（品目別）'!AY10</f>
        <v>0</v>
      </c>
      <c r="H11" s="61">
        <f>'収支（品目別）'!H10+'収支（品目別）'!S10+'収支（品目別）'!AD10+'収支（品目別）'!AO10+'収支（品目別）'!AZ10</f>
        <v>0</v>
      </c>
      <c r="I11" s="61">
        <f>'収支（品目別）'!I10+'収支（品目別）'!T10+'収支（品目別）'!AE10+'収支（品目別）'!AP10+'収支（品目別）'!BA10</f>
        <v>0</v>
      </c>
      <c r="J11" s="61">
        <f>'収支（品目別）'!J10+'収支（品目別）'!U10+'収支（品目別）'!AF10+'収支（品目別）'!AQ10+'収支（品目別）'!BB10</f>
        <v>0</v>
      </c>
      <c r="K11" s="62">
        <f>'収支（品目別）'!K10+'収支（品目別）'!V10+'収支（品目別）'!AG10+'収支（品目別）'!AR10+'収支（品目別）'!BC10</f>
        <v>0</v>
      </c>
    </row>
    <row r="12" spans="2:14" ht="21.95" customHeight="1" x14ac:dyDescent="0.15">
      <c r="B12" s="604"/>
      <c r="C12" s="719" t="s">
        <v>38</v>
      </c>
      <c r="D12" s="719"/>
      <c r="E12" s="720"/>
      <c r="F12" s="63">
        <f>'収支（品目別）'!F11+'収支（品目別）'!Q11+'収支（品目別）'!AB11+'収支（品目別）'!AM11+'収支（品目別）'!AX11</f>
        <v>0</v>
      </c>
      <c r="G12" s="63">
        <f>'収支（品目別）'!G11+'収支（品目別）'!R11+'収支（品目別）'!AC11+'収支（品目別）'!AN11+'収支（品目別）'!AY11</f>
        <v>0</v>
      </c>
      <c r="H12" s="63">
        <f>'収支（品目別）'!H11+'収支（品目別）'!S11+'収支（品目別）'!AD11+'収支（品目別）'!AO11+'収支（品目別）'!AZ11</f>
        <v>0</v>
      </c>
      <c r="I12" s="63">
        <f>'収支（品目別）'!I11+'収支（品目別）'!T11+'収支（品目別）'!AE11+'収支（品目別）'!AP11+'収支（品目別）'!BA11</f>
        <v>0</v>
      </c>
      <c r="J12" s="63">
        <f>'収支（品目別）'!J11+'収支（品目別）'!U11+'収支（品目別）'!AF11+'収支（品目別）'!AQ11+'収支（品目別）'!BB11</f>
        <v>0</v>
      </c>
      <c r="K12" s="64">
        <f>'収支（品目別）'!K11+'収支（品目別）'!V11+'収支（品目別）'!AG11+'収支（品目別）'!AR11+'収支（品目別）'!BC11</f>
        <v>0</v>
      </c>
    </row>
    <row r="13" spans="2:14" ht="21.95" customHeight="1" x14ac:dyDescent="0.15">
      <c r="B13" s="604"/>
      <c r="C13" s="719" t="s">
        <v>39</v>
      </c>
      <c r="D13" s="719"/>
      <c r="E13" s="720"/>
      <c r="F13" s="61">
        <f>'収支（品目別）'!F12+'収支（品目別）'!Q12+'収支（品目別）'!AB12+'収支（品目別）'!AM12+'収支（品目別）'!AX12</f>
        <v>0</v>
      </c>
      <c r="G13" s="63">
        <f>'収支（品目別）'!G12+'収支（品目別）'!R12+'収支（品目別）'!AC12+'収支（品目別）'!AN12+'収支（品目別）'!AY12</f>
        <v>0</v>
      </c>
      <c r="H13" s="63">
        <f>'収支（品目別）'!H12+'収支（品目別）'!S12+'収支（品目別）'!AD12+'収支（品目別）'!AO12+'収支（品目別）'!AZ12</f>
        <v>0</v>
      </c>
      <c r="I13" s="63">
        <f>'収支（品目別）'!I12+'収支（品目別）'!T12+'収支（品目別）'!AE12+'収支（品目別）'!AP12+'収支（品目別）'!BA12</f>
        <v>0</v>
      </c>
      <c r="J13" s="63">
        <f>'収支（品目別）'!J12+'収支（品目別）'!U12+'収支（品目別）'!AF12+'収支（品目別）'!AQ12+'収支（品目別）'!BB12</f>
        <v>0</v>
      </c>
      <c r="K13" s="64">
        <f>'収支（品目別）'!K12+'収支（品目別）'!V12+'収支（品目別）'!AG12+'収支（品目別）'!AR12+'収支（品目別）'!BC12</f>
        <v>0</v>
      </c>
    </row>
    <row r="14" spans="2:14" ht="21.95" customHeight="1" x14ac:dyDescent="0.15">
      <c r="B14" s="604"/>
      <c r="C14" s="719" t="s">
        <v>40</v>
      </c>
      <c r="D14" s="719"/>
      <c r="E14" s="720"/>
      <c r="F14" s="61">
        <f>'収支（品目別）'!F13+'収支（品目別）'!Q13+'収支（品目別）'!AB13+'収支（品目別）'!AM13+'収支（品目別）'!AX13</f>
        <v>0</v>
      </c>
      <c r="G14" s="63">
        <f>'収支（品目別）'!G13+'収支（品目別）'!R13+'収支（品目別）'!AC13+'収支（品目別）'!AN13+'収支（品目別）'!AY13</f>
        <v>0</v>
      </c>
      <c r="H14" s="63">
        <f>'収支（品目別）'!H13+'収支（品目別）'!S13+'収支（品目別）'!AD13+'収支（品目別）'!AO13+'収支（品目別）'!AZ13</f>
        <v>0</v>
      </c>
      <c r="I14" s="63">
        <f>'収支（品目別）'!I13+'収支（品目別）'!T13+'収支（品目別）'!AE13+'収支（品目別）'!AP13+'収支（品目別）'!BA13</f>
        <v>0</v>
      </c>
      <c r="J14" s="63">
        <f>'収支（品目別）'!J13+'収支（品目別）'!U13+'収支（品目別）'!AF13+'収支（品目別）'!AQ13+'収支（品目別）'!BB13</f>
        <v>0</v>
      </c>
      <c r="K14" s="64">
        <f>'収支（品目別）'!K13+'収支（品目別）'!V13+'収支（品目別）'!AG13+'収支（品目別）'!AR13+'収支（品目別）'!BC13</f>
        <v>0</v>
      </c>
    </row>
    <row r="15" spans="2:14" ht="21.95" customHeight="1" x14ac:dyDescent="0.15">
      <c r="B15" s="604"/>
      <c r="C15" s="719" t="s">
        <v>41</v>
      </c>
      <c r="D15" s="719"/>
      <c r="E15" s="720"/>
      <c r="F15" s="61">
        <f>'収支（品目別）'!F14+'収支（品目別）'!Q14+'収支（品目別）'!AB14+'収支（品目別）'!AM14+'収支（品目別）'!AX14</f>
        <v>0</v>
      </c>
      <c r="G15" s="63">
        <f>'収支（品目別）'!G14+'収支（品目別）'!R14+'収支（品目別）'!AC14+'収支（品目別）'!AN14+'収支（品目別）'!AY14</f>
        <v>0</v>
      </c>
      <c r="H15" s="63">
        <f>'収支（品目別）'!H14+'収支（品目別）'!S14+'収支（品目別）'!AD14+'収支（品目別）'!AO14+'収支（品目別）'!AZ14</f>
        <v>0</v>
      </c>
      <c r="I15" s="63">
        <f>'収支（品目別）'!I14+'収支（品目別）'!T14+'収支（品目別）'!AE14+'収支（品目別）'!AP14+'収支（品目別）'!BA14</f>
        <v>0</v>
      </c>
      <c r="J15" s="63">
        <f>'収支（品目別）'!J14+'収支（品目別）'!U14+'収支（品目別）'!AF14+'収支（品目別）'!AQ14+'収支（品目別）'!BB14</f>
        <v>0</v>
      </c>
      <c r="K15" s="64">
        <f>'収支（品目別）'!K14+'収支（品目別）'!V14+'収支（品目別）'!AG14+'収支（品目別）'!AR14+'収支（品目別）'!BC14</f>
        <v>0</v>
      </c>
    </row>
    <row r="16" spans="2:14" ht="21.95" customHeight="1" x14ac:dyDescent="0.15">
      <c r="B16" s="604"/>
      <c r="C16" s="719" t="s">
        <v>42</v>
      </c>
      <c r="D16" s="719"/>
      <c r="E16" s="720"/>
      <c r="F16" s="61">
        <f>'収支（品目別）'!F15+'収支（品目別）'!Q15+'収支（品目別）'!AB15+'収支（品目別）'!AM15+'収支（品目別）'!AX15</f>
        <v>0</v>
      </c>
      <c r="G16" s="63">
        <f>'収支（品目別）'!G15+'収支（品目別）'!R15+'収支（品目別）'!AC15+'収支（品目別）'!AN15+'収支（品目別）'!AY15</f>
        <v>0</v>
      </c>
      <c r="H16" s="63">
        <f>'収支（品目別）'!H15+'収支（品目別）'!S15+'収支（品目別）'!AD15+'収支（品目別）'!AO15+'収支（品目別）'!AZ15</f>
        <v>0</v>
      </c>
      <c r="I16" s="63">
        <f>'収支（品目別）'!I15+'収支（品目別）'!T15+'収支（品目別）'!AE15+'収支（品目別）'!AP15+'収支（品目別）'!BA15</f>
        <v>0</v>
      </c>
      <c r="J16" s="63">
        <f>'収支（品目別）'!J15+'収支（品目別）'!U15+'収支（品目別）'!AF15+'収支（品目別）'!AQ15+'収支（品目別）'!BB15</f>
        <v>0</v>
      </c>
      <c r="K16" s="64">
        <f>'収支（品目別）'!K15+'収支（品目別）'!V15+'収支（品目別）'!AG15+'収支（品目別）'!AR15+'収支（品目別）'!BC15</f>
        <v>0</v>
      </c>
    </row>
    <row r="17" spans="2:11" ht="21.95" customHeight="1" x14ac:dyDescent="0.15">
      <c r="B17" s="604"/>
      <c r="C17" s="719" t="s">
        <v>43</v>
      </c>
      <c r="D17" s="719"/>
      <c r="E17" s="720"/>
      <c r="F17" s="61">
        <f>'収支（品目別）'!F16+'収支（品目別）'!Q16+'収支（品目別）'!AB16+'収支（品目別）'!AM16+'収支（品目別）'!AX16</f>
        <v>0</v>
      </c>
      <c r="G17" s="63">
        <f>'収支（品目別）'!G16+'収支（品目別）'!R16+'収支（品目別）'!AC16+'収支（品目別）'!AN16+'収支（品目別）'!AY16</f>
        <v>0</v>
      </c>
      <c r="H17" s="63">
        <f>'収支（品目別）'!H16+'収支（品目別）'!S16+'収支（品目別）'!AD16+'収支（品目別）'!AO16+'収支（品目別）'!AZ16</f>
        <v>0</v>
      </c>
      <c r="I17" s="63">
        <f>'収支（品目別）'!I16+'収支（品目別）'!T16+'収支（品目別）'!AE16+'収支（品目別）'!AP16+'収支（品目別）'!BA16</f>
        <v>0</v>
      </c>
      <c r="J17" s="63">
        <f>'収支（品目別）'!J16+'収支（品目別）'!U16+'収支（品目別）'!AF16+'収支（品目別）'!AQ16+'収支（品目別）'!BB16</f>
        <v>0</v>
      </c>
      <c r="K17" s="64">
        <f>'収支（品目別）'!K16+'収支（品目別）'!V16+'収支（品目別）'!AG16+'収支（品目別）'!AR16+'収支（品目別）'!BC16</f>
        <v>0</v>
      </c>
    </row>
    <row r="18" spans="2:11" ht="21.95" customHeight="1" x14ac:dyDescent="0.15">
      <c r="B18" s="604"/>
      <c r="C18" s="719" t="s">
        <v>44</v>
      </c>
      <c r="D18" s="719"/>
      <c r="E18" s="720"/>
      <c r="F18" s="61">
        <f>'収支（品目別）'!F17+'収支（品目別）'!Q17+'収支（品目別）'!AB17+'収支（品目別）'!AM17+'収支（品目別）'!AX17</f>
        <v>0</v>
      </c>
      <c r="G18" s="63">
        <f>'収支（品目別）'!G17+'収支（品目別）'!R17+'収支（品目別）'!AC17+'収支（品目別）'!AN17+'収支（品目別）'!AY17</f>
        <v>0</v>
      </c>
      <c r="H18" s="63">
        <f>'収支（品目別）'!H17+'収支（品目別）'!S17+'収支（品目別）'!AD17+'収支（品目別）'!AO17+'収支（品目別）'!AZ17</f>
        <v>0</v>
      </c>
      <c r="I18" s="63">
        <f>'収支（品目別）'!I17+'収支（品目別）'!T17+'収支（品目別）'!AE17+'収支（品目別）'!AP17+'収支（品目別）'!BA17</f>
        <v>0</v>
      </c>
      <c r="J18" s="63">
        <f>'収支（品目別）'!J17+'収支（品目別）'!U17+'収支（品目別）'!AF17+'収支（品目別）'!AQ17+'収支（品目別）'!BB17</f>
        <v>0</v>
      </c>
      <c r="K18" s="64">
        <f>'収支（品目別）'!K17+'収支（品目別）'!V17+'収支（品目別）'!AG17+'収支（品目別）'!AR17+'収支（品目別）'!BC17</f>
        <v>0</v>
      </c>
    </row>
    <row r="19" spans="2:11" ht="21.95" customHeight="1" x14ac:dyDescent="0.15">
      <c r="B19" s="604"/>
      <c r="C19" s="719" t="s">
        <v>45</v>
      </c>
      <c r="D19" s="719"/>
      <c r="E19" s="720"/>
      <c r="F19" s="61">
        <f>'収支（品目別）'!F18+'収支（品目別）'!Q18+'収支（品目別）'!AB18+'収支（品目別）'!AM18+'収支（品目別）'!AX18</f>
        <v>0</v>
      </c>
      <c r="G19" s="63">
        <f>'収支（品目別）'!G18+'収支（品目別）'!R18+'収支（品目別）'!AC18+'収支（品目別）'!AN18+'収支（品目別）'!AY18</f>
        <v>0</v>
      </c>
      <c r="H19" s="63">
        <f>'収支（品目別）'!H18+'収支（品目別）'!S18+'収支（品目別）'!AD18+'収支（品目別）'!AO18+'収支（品目別）'!AZ18</f>
        <v>0</v>
      </c>
      <c r="I19" s="63">
        <f>'収支（品目別）'!I18+'収支（品目別）'!T18+'収支（品目別）'!AE18+'収支（品目別）'!AP18+'収支（品目別）'!BA18</f>
        <v>0</v>
      </c>
      <c r="J19" s="63">
        <f>'収支（品目別）'!J18+'収支（品目別）'!U18+'収支（品目別）'!AF18+'収支（品目別）'!AQ18+'収支（品目別）'!BB18</f>
        <v>0</v>
      </c>
      <c r="K19" s="64">
        <f>'収支（品目別）'!K18+'収支（品目別）'!V18+'収支（品目別）'!AG18+'収支（品目別）'!AR18+'収支（品目別）'!BC18</f>
        <v>0</v>
      </c>
    </row>
    <row r="20" spans="2:11" ht="21.95" customHeight="1" x14ac:dyDescent="0.15">
      <c r="B20" s="604"/>
      <c r="C20" s="719" t="s">
        <v>46</v>
      </c>
      <c r="D20" s="719"/>
      <c r="E20" s="720"/>
      <c r="F20" s="61">
        <f>'収支（品目別）'!F19+'収支（品目別）'!Q19+'収支（品目別）'!AB19+'収支（品目別）'!AM19+'収支（品目別）'!AX19</f>
        <v>0</v>
      </c>
      <c r="G20" s="63">
        <f>'収支（品目別）'!G19+'収支（品目別）'!R19+'収支（品目別）'!AC19+'収支（品目別）'!AN19+'収支（品目別）'!AY19</f>
        <v>0</v>
      </c>
      <c r="H20" s="63">
        <f>'収支（品目別）'!H19+'収支（品目別）'!S19+'収支（品目別）'!AD19+'収支（品目別）'!AO19+'収支（品目別）'!AZ19</f>
        <v>0</v>
      </c>
      <c r="I20" s="63">
        <f>'収支（品目別）'!I19+'収支（品目別）'!T19+'収支（品目別）'!AE19+'収支（品目別）'!AP19+'収支（品目別）'!BA19</f>
        <v>0</v>
      </c>
      <c r="J20" s="63">
        <f>'収支（品目別）'!J19+'収支（品目別）'!U19+'収支（品目別）'!AF19+'収支（品目別）'!AQ19+'収支（品目別）'!BB19</f>
        <v>0</v>
      </c>
      <c r="K20" s="64">
        <f>'収支（品目別）'!K19+'収支（品目別）'!V19+'収支（品目別）'!AG19+'収支（品目別）'!AR19+'収支（品目別）'!BC19</f>
        <v>0</v>
      </c>
    </row>
    <row r="21" spans="2:11" ht="21.95" customHeight="1" x14ac:dyDescent="0.15">
      <c r="B21" s="604"/>
      <c r="C21" s="719" t="s">
        <v>47</v>
      </c>
      <c r="D21" s="719"/>
      <c r="E21" s="720"/>
      <c r="F21" s="61">
        <f>'収支（品目別）'!F20+'収支（品目別）'!Q20+'収支（品目別）'!AB20+'収支（品目別）'!AM20+'収支（品目別）'!AX20</f>
        <v>0</v>
      </c>
      <c r="G21" s="63">
        <f>'収支（品目別）'!G20+'収支（品目別）'!R20+'収支（品目別）'!AC20+'収支（品目別）'!AN20+'収支（品目別）'!AY20</f>
        <v>0</v>
      </c>
      <c r="H21" s="63">
        <f>'収支（品目別）'!H20+'収支（品目別）'!S20+'収支（品目別）'!AD20+'収支（品目別）'!AO20+'収支（品目別）'!AZ20</f>
        <v>0</v>
      </c>
      <c r="I21" s="63">
        <f>'収支（品目別）'!I20+'収支（品目別）'!T20+'収支（品目別）'!AE20+'収支（品目別）'!AP20+'収支（品目別）'!BA20</f>
        <v>0</v>
      </c>
      <c r="J21" s="63">
        <f>'収支（品目別）'!J20+'収支（品目別）'!U20+'収支（品目別）'!AF20+'収支（品目別）'!AQ20+'収支（品目別）'!BB20</f>
        <v>0</v>
      </c>
      <c r="K21" s="64">
        <f>'収支（品目別）'!K20+'収支（品目別）'!V20+'収支（品目別）'!AG20+'収支（品目別）'!AR20+'収支（品目別）'!BC20</f>
        <v>0</v>
      </c>
    </row>
    <row r="22" spans="2:11" ht="21.95" customHeight="1" x14ac:dyDescent="0.15">
      <c r="B22" s="604"/>
      <c r="C22" s="719" t="s">
        <v>48</v>
      </c>
      <c r="D22" s="719"/>
      <c r="E22" s="720"/>
      <c r="F22" s="61">
        <f>'収支（品目別）'!F21+'収支（品目別）'!Q21+'収支（品目別）'!AB21+'収支（品目別）'!AM21+'収支（品目別）'!AX21</f>
        <v>0</v>
      </c>
      <c r="G22" s="63">
        <f>'収支（品目別）'!G21+'収支（品目別）'!R21+'収支（品目別）'!AC21+'収支（品目別）'!AN21+'収支（品目別）'!AY21</f>
        <v>0</v>
      </c>
      <c r="H22" s="63">
        <f>'収支（品目別）'!H21+'収支（品目別）'!S21+'収支（品目別）'!AD21+'収支（品目別）'!AO21+'収支（品目別）'!AZ21</f>
        <v>0</v>
      </c>
      <c r="I22" s="63">
        <f>'収支（品目別）'!I21+'収支（品目別）'!T21+'収支（品目別）'!AE21+'収支（品目別）'!AP21+'収支（品目別）'!BA21</f>
        <v>0</v>
      </c>
      <c r="J22" s="63">
        <f>'収支（品目別）'!J21+'収支（品目別）'!U21+'収支（品目別）'!AF21+'収支（品目別）'!AQ21+'収支（品目別）'!BB21</f>
        <v>0</v>
      </c>
      <c r="K22" s="64">
        <f>'収支（品目別）'!K21+'収支（品目別）'!V21+'収支（品目別）'!AG21+'収支（品目別）'!AR21+'収支（品目別）'!BC21</f>
        <v>0</v>
      </c>
    </row>
    <row r="23" spans="2:11" ht="21.95" customHeight="1" x14ac:dyDescent="0.15">
      <c r="B23" s="604"/>
      <c r="C23" s="719" t="s">
        <v>49</v>
      </c>
      <c r="D23" s="719"/>
      <c r="E23" s="720"/>
      <c r="F23" s="61">
        <f>'収支（品目別）'!F22+'収支（品目別）'!Q22+'収支（品目別）'!AB22+'収支（品目別）'!AM22+'収支（品目別）'!AX22</f>
        <v>0</v>
      </c>
      <c r="G23" s="63">
        <f>'収支（品目別）'!G22+'収支（品目別）'!R22+'収支（品目別）'!AC22+'収支（品目別）'!AN22+'収支（品目別）'!AY22</f>
        <v>0</v>
      </c>
      <c r="H23" s="63">
        <f>'収支（品目別）'!H22+'収支（品目別）'!S22+'収支（品目別）'!AD22+'収支（品目別）'!AO22+'収支（品目別）'!AZ22</f>
        <v>0</v>
      </c>
      <c r="I23" s="63">
        <f>'収支（品目別）'!I22+'収支（品目別）'!T22+'収支（品目別）'!AE22+'収支（品目別）'!AP22+'収支（品目別）'!BA22</f>
        <v>0</v>
      </c>
      <c r="J23" s="63">
        <f>'収支（品目別）'!J22+'収支（品目別）'!U22+'収支（品目別）'!AF22+'収支（品目別）'!AQ22+'収支（品目別）'!BB22</f>
        <v>0</v>
      </c>
      <c r="K23" s="64">
        <f>'収支（品目別）'!K22+'収支（品目別）'!V22+'収支（品目別）'!AG22+'収支（品目別）'!AR22+'収支（品目別）'!BC22</f>
        <v>0</v>
      </c>
    </row>
    <row r="24" spans="2:11" ht="21.95" customHeight="1" x14ac:dyDescent="0.15">
      <c r="B24" s="604"/>
      <c r="C24" s="736" t="s">
        <v>50</v>
      </c>
      <c r="D24" s="737"/>
      <c r="E24" s="737"/>
      <c r="F24" s="61">
        <f t="shared" ref="F24:K24" si="1">SUM(F25:F28)</f>
        <v>0</v>
      </c>
      <c r="G24" s="63">
        <f t="shared" si="1"/>
        <v>0</v>
      </c>
      <c r="H24" s="63">
        <f t="shared" si="1"/>
        <v>0</v>
      </c>
      <c r="I24" s="63">
        <f t="shared" si="1"/>
        <v>0</v>
      </c>
      <c r="J24" s="63">
        <f t="shared" si="1"/>
        <v>0</v>
      </c>
      <c r="K24" s="64">
        <f t="shared" si="1"/>
        <v>0</v>
      </c>
    </row>
    <row r="25" spans="2:11" ht="21.95" customHeight="1" x14ac:dyDescent="0.15">
      <c r="B25" s="604"/>
      <c r="C25" s="776"/>
      <c r="D25" s="779" t="s">
        <v>51</v>
      </c>
      <c r="E25" s="780"/>
      <c r="F25" s="52">
        <f>'収支（品目別）'!F24+'収支（品目別）'!Q24+'収支（品目別）'!AB24+'収支（品目別）'!AM24+'収支（品目別）'!AX24</f>
        <v>0</v>
      </c>
      <c r="G25" s="53">
        <f>'収支（品目別）'!G24+'収支（品目別）'!R24+'収支（品目別）'!AC24+'収支（品目別）'!AN24+'収支（品目別）'!AY24</f>
        <v>0</v>
      </c>
      <c r="H25" s="53">
        <f>'収支（品目別）'!H24+'収支（品目別）'!S24+'収支（品目別）'!AD24+'収支（品目別）'!AO24+'収支（品目別）'!AZ24</f>
        <v>0</v>
      </c>
      <c r="I25" s="53">
        <f>'収支（品目別）'!I24+'収支（品目別）'!T24+'収支（品目別）'!AE24+'収支（品目別）'!AP24+'収支（品目別）'!BA24</f>
        <v>0</v>
      </c>
      <c r="J25" s="53">
        <f>'収支（品目別）'!J24+'収支（品目別）'!U24+'収支（品目別）'!AF24+'収支（品目別）'!AQ24+'収支（品目別）'!BB24</f>
        <v>0</v>
      </c>
      <c r="K25" s="54">
        <f>'収支（品目別）'!K24+'収支（品目別）'!V24+'収支（品目別）'!AG24+'収支（品目別）'!AR24+'収支（品目別）'!BC24</f>
        <v>0</v>
      </c>
    </row>
    <row r="26" spans="2:11" ht="21.95" customHeight="1" x14ac:dyDescent="0.15">
      <c r="B26" s="604"/>
      <c r="C26" s="777"/>
      <c r="D26" s="779" t="s">
        <v>52</v>
      </c>
      <c r="E26" s="780"/>
      <c r="F26" s="52">
        <f>'収支（品目別）'!F25+'収支（品目別）'!Q25+'収支（品目別）'!AB25+'収支（品目別）'!AM25+'収支（品目別）'!AX25</f>
        <v>0</v>
      </c>
      <c r="G26" s="53">
        <f>'収支（品目別）'!G25+'収支（品目別）'!R25+'収支（品目別）'!AC25+'収支（品目別）'!AN25+'収支（品目別）'!AY25</f>
        <v>0</v>
      </c>
      <c r="H26" s="53">
        <f>'収支（品目別）'!H25+'収支（品目別）'!S25+'収支（品目別）'!AD25+'収支（品目別）'!AO25+'収支（品目別）'!AZ25</f>
        <v>0</v>
      </c>
      <c r="I26" s="53">
        <f>'収支（品目別）'!I25+'収支（品目別）'!T25+'収支（品目別）'!AE25+'収支（品目別）'!AP25+'収支（品目別）'!BA25</f>
        <v>0</v>
      </c>
      <c r="J26" s="53">
        <f>'収支（品目別）'!J25+'収支（品目別）'!U25+'収支（品目別）'!AF25+'収支（品目別）'!AQ25+'収支（品目別）'!BB25</f>
        <v>0</v>
      </c>
      <c r="K26" s="54">
        <f>'収支（品目別）'!K25+'収支（品目別）'!V25+'収支（品目別）'!AG25+'収支（品目別）'!AR25+'収支（品目別）'!BC25</f>
        <v>0</v>
      </c>
    </row>
    <row r="27" spans="2:11" ht="21.95" customHeight="1" x14ac:dyDescent="0.15">
      <c r="B27" s="604"/>
      <c r="C27" s="777"/>
      <c r="D27" s="779" t="s">
        <v>53</v>
      </c>
      <c r="E27" s="780"/>
      <c r="F27" s="52">
        <f>'収支（品目別）'!F26+'収支（品目別）'!Q26+'収支（品目別）'!AB26+'収支（品目別）'!AM26+'収支（品目別）'!AX26</f>
        <v>0</v>
      </c>
      <c r="G27" s="53">
        <f>'収支（品目別）'!G26+'収支（品目別）'!R26+'収支（品目別）'!AC26+'収支（品目別）'!AN26+'収支（品目別）'!AY26</f>
        <v>0</v>
      </c>
      <c r="H27" s="53">
        <f>'収支（品目別）'!H26+'収支（品目別）'!S26+'収支（品目別）'!AD26+'収支（品目別）'!AO26+'収支（品目別）'!AZ26</f>
        <v>0</v>
      </c>
      <c r="I27" s="53">
        <f>'収支（品目別）'!I26+'収支（品目別）'!T26+'収支（品目別）'!AE26+'収支（品目別）'!AP26+'収支（品目別）'!BA26</f>
        <v>0</v>
      </c>
      <c r="J27" s="53">
        <f>'収支（品目別）'!J26+'収支（品目別）'!U26+'収支（品目別）'!AF26+'収支（品目別）'!AQ26+'収支（品目別）'!BB26</f>
        <v>0</v>
      </c>
      <c r="K27" s="54">
        <f>'収支（品目別）'!K26+'収支（品目別）'!V26+'収支（品目別）'!AG26+'収支（品目別）'!AR26+'収支（品目別）'!BC26</f>
        <v>0</v>
      </c>
    </row>
    <row r="28" spans="2:11" ht="21.95" customHeight="1" x14ac:dyDescent="0.15">
      <c r="B28" s="604"/>
      <c r="C28" s="777"/>
      <c r="D28" s="779" t="s">
        <v>54</v>
      </c>
      <c r="E28" s="780"/>
      <c r="F28" s="52">
        <f>'収支（品目別）'!F27+'収支（品目別）'!Q27+'収支（品目別）'!AB27+'収支（品目別）'!AM27+'収支（品目別）'!AX27</f>
        <v>0</v>
      </c>
      <c r="G28" s="53">
        <f>'収支（品目別）'!G27+'収支（品目別）'!R27+'収支（品目別）'!AC27+'収支（品目別）'!AN27+'収支（品目別）'!AY27</f>
        <v>0</v>
      </c>
      <c r="H28" s="53">
        <f>'収支（品目別）'!H27+'収支（品目別）'!S27+'収支（品目別）'!AD27+'収支（品目別）'!AO27+'収支（品目別）'!AZ27</f>
        <v>0</v>
      </c>
      <c r="I28" s="53">
        <f>'収支（品目別）'!I27+'収支（品目別）'!T27+'収支（品目別）'!AE27+'収支（品目別）'!AP27+'収支（品目別）'!BA27</f>
        <v>0</v>
      </c>
      <c r="J28" s="53">
        <f>'収支（品目別）'!J27+'収支（品目別）'!U27+'収支（品目別）'!AF27+'収支（品目別）'!AQ27+'収支（品目別）'!BB27</f>
        <v>0</v>
      </c>
      <c r="K28" s="54">
        <f>'収支（品目別）'!K27+'収支（品目別）'!V27+'収支（品目別）'!AG27+'収支（品目別）'!AR27+'収支（品目別）'!BC27</f>
        <v>0</v>
      </c>
    </row>
    <row r="29" spans="2:11" ht="21.95" customHeight="1" x14ac:dyDescent="0.15">
      <c r="B29" s="604"/>
      <c r="C29" s="719" t="s">
        <v>55</v>
      </c>
      <c r="D29" s="719"/>
      <c r="E29" s="720"/>
      <c r="F29" s="61">
        <f>'収支（品目別）'!F28+'収支（品目別）'!Q28+'収支（品目別）'!AB28+'収支（品目別）'!AM28+'収支（品目別）'!AX28</f>
        <v>0</v>
      </c>
      <c r="G29" s="63">
        <f>'収支（品目別）'!G28+'収支（品目別）'!R28+'収支（品目別）'!AC28+'収支（品目別）'!AN28+'収支（品目別）'!AY28</f>
        <v>0</v>
      </c>
      <c r="H29" s="63">
        <f>'収支（品目別）'!H28+'収支（品目別）'!S28+'収支（品目別）'!AD28+'収支（品目別）'!AO28+'収支（品目別）'!AZ28</f>
        <v>0</v>
      </c>
      <c r="I29" s="63">
        <f>'収支（品目別）'!I28+'収支（品目別）'!T28+'収支（品目別）'!AE28+'収支（品目別）'!AP28+'収支（品目別）'!BA28</f>
        <v>0</v>
      </c>
      <c r="J29" s="63">
        <f>'収支（品目別）'!J28+'収支（品目別）'!U28+'収支（品目別）'!AF28+'収支（品目別）'!AQ28+'収支（品目別）'!BB28</f>
        <v>0</v>
      </c>
      <c r="K29" s="64">
        <f>'収支（品目別）'!K28+'収支（品目別）'!V28+'収支（品目別）'!AG28+'収支（品目別）'!AR28+'収支（品目別）'!BC28</f>
        <v>0</v>
      </c>
    </row>
    <row r="30" spans="2:11" ht="21.95" customHeight="1" x14ac:dyDescent="0.15">
      <c r="B30" s="604"/>
      <c r="C30" s="719" t="s">
        <v>56</v>
      </c>
      <c r="D30" s="719"/>
      <c r="E30" s="720"/>
      <c r="F30" s="61">
        <f>'収支（品目別）'!F29+'収支（品目別）'!Q29+'収支（品目別）'!AB29+'収支（品目別）'!AM29+'収支（品目別）'!AX29</f>
        <v>0</v>
      </c>
      <c r="G30" s="63">
        <f>'収支（品目別）'!G29+'収支（品目別）'!R29+'収支（品目別）'!AC29+'収支（品目別）'!AN29+'収支（品目別）'!AY29</f>
        <v>0</v>
      </c>
      <c r="H30" s="63">
        <f>'収支（品目別）'!H29+'収支（品目別）'!S29+'収支（品目別）'!AD29+'収支（品目別）'!AO29+'収支（品目別）'!AZ29</f>
        <v>0</v>
      </c>
      <c r="I30" s="63">
        <f>'収支（品目別）'!I29+'収支（品目別）'!T29+'収支（品目別）'!AE29+'収支（品目別）'!AP29+'収支（品目別）'!BA29</f>
        <v>0</v>
      </c>
      <c r="J30" s="63">
        <f>'収支（品目別）'!J29+'収支（品目別）'!U29+'収支（品目別）'!AF29+'収支（品目別）'!AQ29+'収支（品目別）'!BB29</f>
        <v>0</v>
      </c>
      <c r="K30" s="64">
        <f>'収支（品目別）'!K29+'収支（品目別）'!V29+'収支（品目別）'!AG29+'収支（品目別）'!AR29+'収支（品目別）'!BC29</f>
        <v>0</v>
      </c>
    </row>
    <row r="31" spans="2:11" ht="21.95" customHeight="1" x14ac:dyDescent="0.15">
      <c r="B31" s="604"/>
      <c r="C31" s="719" t="s">
        <v>57</v>
      </c>
      <c r="D31" s="719"/>
      <c r="E31" s="720"/>
      <c r="F31" s="61">
        <f>'収支（品目別）'!F30+'収支（品目別）'!Q30+'収支（品目別）'!AB30+'収支（品目別）'!AM30+'収支（品目別）'!AX30</f>
        <v>0</v>
      </c>
      <c r="G31" s="63">
        <f>'収支（品目別）'!G30+'収支（品目別）'!R30+'収支（品目別）'!AC30+'収支（品目別）'!AN30+'収支（品目別）'!AY30</f>
        <v>0</v>
      </c>
      <c r="H31" s="63">
        <f>'収支（品目別）'!H30+'収支（品目別）'!S30+'収支（品目別）'!AD30+'収支（品目別）'!AO30+'収支（品目別）'!AZ30</f>
        <v>0</v>
      </c>
      <c r="I31" s="63">
        <f>'収支（品目別）'!I30+'収支（品目別）'!T30+'収支（品目別）'!AE30+'収支（品目別）'!AP30+'収支（品目別）'!BA30</f>
        <v>0</v>
      </c>
      <c r="J31" s="63">
        <f>'収支（品目別）'!J30+'収支（品目別）'!U30+'収支（品目別）'!AF30+'収支（品目別）'!AQ30+'収支（品目別）'!BB30</f>
        <v>0</v>
      </c>
      <c r="K31" s="64">
        <f>'収支（品目別）'!K30+'収支（品目別）'!V30+'収支（品目別）'!AG30+'収支（品目別）'!AR30+'収支（品目別）'!BC30</f>
        <v>0</v>
      </c>
    </row>
    <row r="32" spans="2:11" ht="21.95" customHeight="1" x14ac:dyDescent="0.15">
      <c r="B32" s="604"/>
      <c r="C32" s="736" t="s">
        <v>58</v>
      </c>
      <c r="D32" s="737"/>
      <c r="E32" s="737"/>
      <c r="F32" s="61">
        <f t="shared" ref="F32:K32" si="2">SUM(F33:F36)</f>
        <v>0</v>
      </c>
      <c r="G32" s="63">
        <f t="shared" si="2"/>
        <v>0</v>
      </c>
      <c r="H32" s="63">
        <f t="shared" si="2"/>
        <v>0</v>
      </c>
      <c r="I32" s="63">
        <f t="shared" si="2"/>
        <v>0</v>
      </c>
      <c r="J32" s="63">
        <f t="shared" si="2"/>
        <v>0</v>
      </c>
      <c r="K32" s="64">
        <f t="shared" si="2"/>
        <v>0</v>
      </c>
    </row>
    <row r="33" spans="2:11" ht="21.95" customHeight="1" x14ac:dyDescent="0.15">
      <c r="B33" s="604"/>
      <c r="C33" s="776"/>
      <c r="D33" s="779" t="s">
        <v>59</v>
      </c>
      <c r="E33" s="780"/>
      <c r="F33" s="52">
        <f>'収支（品目別）'!F32+'収支（品目別）'!Q32+'収支（品目別）'!AB32+'収支（品目別）'!AM32+'収支（品目別）'!AX32</f>
        <v>0</v>
      </c>
      <c r="G33" s="53">
        <f>'収支（品目別）'!G32+'収支（品目別）'!R32+'収支（品目別）'!AC32+'収支（品目別）'!AN32+'収支（品目別）'!AY32</f>
        <v>0</v>
      </c>
      <c r="H33" s="53">
        <f>'収支（品目別）'!H32+'収支（品目別）'!S32+'収支（品目別）'!AD32+'収支（品目別）'!AO32+'収支（品目別）'!AZ32</f>
        <v>0</v>
      </c>
      <c r="I33" s="53">
        <f>'収支（品目別）'!I32+'収支（品目別）'!T32+'収支（品目別）'!AE32+'収支（品目別）'!AP32+'収支（品目別）'!BA32</f>
        <v>0</v>
      </c>
      <c r="J33" s="53">
        <f>'収支（品目別）'!J32+'収支（品目別）'!U32+'収支（品目別）'!AF32+'収支（品目別）'!AQ32+'収支（品目別）'!BB32</f>
        <v>0</v>
      </c>
      <c r="K33" s="54">
        <f>'収支（品目別）'!K32+'収支（品目別）'!V32+'収支（品目別）'!AG32+'収支（品目別）'!AR32+'収支（品目別）'!BC32</f>
        <v>0</v>
      </c>
    </row>
    <row r="34" spans="2:11" ht="21.95" customHeight="1" x14ac:dyDescent="0.15">
      <c r="B34" s="604"/>
      <c r="C34" s="777"/>
      <c r="D34" s="779" t="s">
        <v>60</v>
      </c>
      <c r="E34" s="780"/>
      <c r="F34" s="52">
        <f>'収支（品目別）'!F33+'収支（品目別）'!Q33+'収支（品目別）'!AB33+'収支（品目別）'!AM33+'収支（品目別）'!AX33</f>
        <v>0</v>
      </c>
      <c r="G34" s="53">
        <f>'収支（品目別）'!G33+'収支（品目別）'!R33+'収支（品目別）'!AC33+'収支（品目別）'!AN33+'収支（品目別）'!AY33</f>
        <v>0</v>
      </c>
      <c r="H34" s="53">
        <f>'収支（品目別）'!H33+'収支（品目別）'!S33+'収支（品目別）'!AD33+'収支（品目別）'!AO33+'収支（品目別）'!AZ33</f>
        <v>0</v>
      </c>
      <c r="I34" s="53">
        <f>'収支（品目別）'!I33+'収支（品目別）'!T33+'収支（品目別）'!AE33+'収支（品目別）'!AP33+'収支（品目別）'!BA33</f>
        <v>0</v>
      </c>
      <c r="J34" s="53">
        <f>'収支（品目別）'!J33+'収支（品目別）'!U33+'収支（品目別）'!AF33+'収支（品目別）'!AQ33+'収支（品目別）'!BB33</f>
        <v>0</v>
      </c>
      <c r="K34" s="54">
        <f>'収支（品目別）'!K33+'収支（品目別）'!V33+'収支（品目別）'!AG33+'収支（品目別）'!AR33+'収支（品目別）'!BC33</f>
        <v>0</v>
      </c>
    </row>
    <row r="35" spans="2:11" ht="21.95" customHeight="1" x14ac:dyDescent="0.15">
      <c r="B35" s="604"/>
      <c r="C35" s="777"/>
      <c r="D35" s="779" t="s">
        <v>61</v>
      </c>
      <c r="E35" s="780"/>
      <c r="F35" s="52">
        <f>'収支（品目別）'!F34+'収支（品目別）'!Q34+'収支（品目別）'!AB34+'収支（品目別）'!AM34+'収支（品目別）'!AX34</f>
        <v>0</v>
      </c>
      <c r="G35" s="53">
        <f>'収支（品目別）'!G34+'収支（品目別）'!R34+'収支（品目別）'!AC34+'収支（品目別）'!AN34+'収支（品目別）'!AY34</f>
        <v>0</v>
      </c>
      <c r="H35" s="53">
        <f>'収支（品目別）'!H34+'収支（品目別）'!S34+'収支（品目別）'!AD34+'収支（品目別）'!AO34+'収支（品目別）'!AZ34</f>
        <v>0</v>
      </c>
      <c r="I35" s="53">
        <f>'収支（品目別）'!I34+'収支（品目別）'!T34+'収支（品目別）'!AE34+'収支（品目別）'!AP34+'収支（品目別）'!BA34</f>
        <v>0</v>
      </c>
      <c r="J35" s="53">
        <f>'収支（品目別）'!J34+'収支（品目別）'!U34+'収支（品目別）'!AF34+'収支（品目別）'!AQ34+'収支（品目別）'!BB34</f>
        <v>0</v>
      </c>
      <c r="K35" s="54">
        <f>'収支（品目別）'!K34+'収支（品目別）'!V34+'収支（品目別）'!AG34+'収支（品目別）'!AR34+'収支（品目別）'!BC34</f>
        <v>0</v>
      </c>
    </row>
    <row r="36" spans="2:11" ht="21.95" customHeight="1" x14ac:dyDescent="0.15">
      <c r="B36" s="604"/>
      <c r="C36" s="778"/>
      <c r="D36" s="781" t="s">
        <v>62</v>
      </c>
      <c r="E36" s="782"/>
      <c r="F36" s="52">
        <f>'収支（品目別）'!F35+'収支（品目別）'!Q35+'収支（品目別）'!AB35+'収支（品目別）'!AM35+'収支（品目別）'!AX35</f>
        <v>0</v>
      </c>
      <c r="G36" s="55">
        <f>'収支（品目別）'!G35+'収支（品目別）'!R35+'収支（品目別）'!AC35+'収支（品目別）'!AN35+'収支（品目別）'!AY35</f>
        <v>0</v>
      </c>
      <c r="H36" s="55">
        <f>'収支（品目別）'!H35+'収支（品目別）'!S35+'収支（品目別）'!AD35+'収支（品目別）'!AO35+'収支（品目別）'!AZ35</f>
        <v>0</v>
      </c>
      <c r="I36" s="55">
        <f>'収支（品目別）'!I35+'収支（品目別）'!T35+'収支（品目別）'!AE35+'収支（品目別）'!AP35+'収支（品目別）'!BA35</f>
        <v>0</v>
      </c>
      <c r="J36" s="55">
        <f>'収支（品目別）'!J35+'収支（品目別）'!U35+'収支（品目別）'!AF35+'収支（品目別）'!AQ35+'収支（品目別）'!BB35</f>
        <v>0</v>
      </c>
      <c r="K36" s="56">
        <f>'収支（品目別）'!K35+'収支（品目別）'!V35+'収支（品目別）'!AG35+'収支（品目別）'!AR35+'収支（品目別）'!BC35</f>
        <v>0</v>
      </c>
    </row>
    <row r="37" spans="2:11" ht="21.95" customHeight="1" x14ac:dyDescent="0.15">
      <c r="B37" s="604"/>
      <c r="C37" s="747" t="s">
        <v>63</v>
      </c>
      <c r="D37" s="747"/>
      <c r="E37" s="747"/>
      <c r="F37" s="65">
        <f t="shared" ref="F37:K37" si="3">SUM(F11:F24)+SUM(F29:F32)</f>
        <v>0</v>
      </c>
      <c r="G37" s="65">
        <f t="shared" si="3"/>
        <v>0</v>
      </c>
      <c r="H37" s="65">
        <f t="shared" si="3"/>
        <v>0</v>
      </c>
      <c r="I37" s="65">
        <f t="shared" si="3"/>
        <v>0</v>
      </c>
      <c r="J37" s="65">
        <f t="shared" si="3"/>
        <v>0</v>
      </c>
      <c r="K37" s="66">
        <f t="shared" si="3"/>
        <v>0</v>
      </c>
    </row>
    <row r="38" spans="2:11" ht="21.95" customHeight="1" x14ac:dyDescent="0.15">
      <c r="B38" s="748" t="s">
        <v>64</v>
      </c>
      <c r="C38" s="749"/>
      <c r="D38" s="749"/>
      <c r="E38" s="749"/>
      <c r="F38" s="57">
        <f t="shared" ref="F38:K38" si="4">F10-F37</f>
        <v>0</v>
      </c>
      <c r="G38" s="57">
        <f t="shared" si="4"/>
        <v>0</v>
      </c>
      <c r="H38" s="57">
        <f t="shared" si="4"/>
        <v>0</v>
      </c>
      <c r="I38" s="57">
        <f t="shared" si="4"/>
        <v>0</v>
      </c>
      <c r="J38" s="57">
        <f t="shared" si="4"/>
        <v>0</v>
      </c>
      <c r="K38" s="58">
        <f t="shared" si="4"/>
        <v>0</v>
      </c>
    </row>
    <row r="39" spans="2:11" ht="21.75" customHeight="1" thickBot="1" x14ac:dyDescent="0.2">
      <c r="B39" s="744" t="s">
        <v>68</v>
      </c>
      <c r="C39" s="745"/>
      <c r="D39" s="745"/>
      <c r="E39" s="745"/>
      <c r="F39" s="59">
        <f t="shared" ref="F39:K39" si="5">F38+F24</f>
        <v>0</v>
      </c>
      <c r="G39" s="59">
        <f t="shared" si="5"/>
        <v>0</v>
      </c>
      <c r="H39" s="59">
        <f t="shared" si="5"/>
        <v>0</v>
      </c>
      <c r="I39" s="59">
        <f t="shared" si="5"/>
        <v>0</v>
      </c>
      <c r="J39" s="59">
        <f t="shared" si="5"/>
        <v>0</v>
      </c>
      <c r="K39" s="60">
        <f t="shared" si="5"/>
        <v>0</v>
      </c>
    </row>
  </sheetData>
  <mergeCells count="40">
    <mergeCell ref="B4:E4"/>
    <mergeCell ref="C16:E16"/>
    <mergeCell ref="C15:E15"/>
    <mergeCell ref="B11:B37"/>
    <mergeCell ref="C11:E11"/>
    <mergeCell ref="C12:E12"/>
    <mergeCell ref="C13:E13"/>
    <mergeCell ref="C14:E14"/>
    <mergeCell ref="C20:E20"/>
    <mergeCell ref="C19:E19"/>
    <mergeCell ref="C18:E18"/>
    <mergeCell ref="C17:E17"/>
    <mergeCell ref="C24:E24"/>
    <mergeCell ref="C23:E23"/>
    <mergeCell ref="C22:E22"/>
    <mergeCell ref="C21:E21"/>
    <mergeCell ref="C25:C28"/>
    <mergeCell ref="D25:E25"/>
    <mergeCell ref="D26:E26"/>
    <mergeCell ref="D27:E27"/>
    <mergeCell ref="D28:E28"/>
    <mergeCell ref="C32:E32"/>
    <mergeCell ref="C31:E31"/>
    <mergeCell ref="C30:E30"/>
    <mergeCell ref="C29:E29"/>
    <mergeCell ref="B39:E39"/>
    <mergeCell ref="B38:E38"/>
    <mergeCell ref="C37:E37"/>
    <mergeCell ref="C33:C36"/>
    <mergeCell ref="D33:E33"/>
    <mergeCell ref="D34:E34"/>
    <mergeCell ref="D35:E35"/>
    <mergeCell ref="D36:E36"/>
    <mergeCell ref="C10:E10"/>
    <mergeCell ref="B5:B10"/>
    <mergeCell ref="C9:E9"/>
    <mergeCell ref="C5:E5"/>
    <mergeCell ref="C6:E6"/>
    <mergeCell ref="C7:E7"/>
    <mergeCell ref="C8:E8"/>
  </mergeCells>
  <phoneticPr fontId="2"/>
  <pageMargins left="0.6" right="0.33" top="0.45" bottom="0.28999999999999998" header="0.51200000000000001" footer="0.51200000000000001"/>
  <pageSetup paperSize="9" scale="9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1"/>
  </sheetPr>
  <dimension ref="B1:DS21"/>
  <sheetViews>
    <sheetView tabSelected="1" view="pageBreakPreview" zoomScale="60" zoomScaleNormal="75" workbookViewId="0">
      <selection activeCell="D10" sqref="D10:AA10"/>
    </sheetView>
  </sheetViews>
  <sheetFormatPr defaultRowHeight="13.5" x14ac:dyDescent="0.15"/>
  <cols>
    <col min="1" max="1" width="1.5" customWidth="1"/>
    <col min="2" max="2" width="9.375" customWidth="1"/>
    <col min="3" max="3" width="6.375" customWidth="1"/>
    <col min="4" max="98" width="4.375" customWidth="1"/>
    <col min="99" max="99" width="4.125" customWidth="1"/>
    <col min="100" max="123" width="4.375" customWidth="1"/>
    <col min="124" max="124" width="1.125" customWidth="1"/>
  </cols>
  <sheetData>
    <row r="1" spans="2:123" ht="8.25" customHeight="1" x14ac:dyDescent="0.15"/>
    <row r="2" spans="2:123" ht="57" customHeight="1" x14ac:dyDescent="0.15">
      <c r="D2" s="8"/>
      <c r="M2" s="9"/>
    </row>
    <row r="3" spans="2:123" ht="24" customHeight="1" thickBot="1" x14ac:dyDescent="0.2">
      <c r="B3" s="163"/>
      <c r="D3" s="10"/>
      <c r="E3" s="10"/>
      <c r="F3" s="10"/>
      <c r="G3" s="10"/>
      <c r="H3" s="10"/>
      <c r="I3" s="12"/>
      <c r="J3" s="12"/>
      <c r="K3" s="12"/>
      <c r="L3" s="12"/>
      <c r="M3" s="9"/>
      <c r="U3" s="11" t="s">
        <v>121</v>
      </c>
      <c r="AS3" s="11" t="s">
        <v>121</v>
      </c>
      <c r="BQ3" s="11" t="s">
        <v>121</v>
      </c>
      <c r="CO3" s="11" t="s">
        <v>121</v>
      </c>
      <c r="DM3" s="11" t="s">
        <v>121</v>
      </c>
    </row>
    <row r="4" spans="2:123" ht="18.95" customHeight="1" thickTop="1" x14ac:dyDescent="0.15">
      <c r="B4" s="805" t="s">
        <v>4</v>
      </c>
      <c r="C4" s="807" t="s">
        <v>157</v>
      </c>
      <c r="D4" s="799" t="s">
        <v>201</v>
      </c>
      <c r="E4" s="800"/>
      <c r="F4" s="800"/>
      <c r="G4" s="800"/>
      <c r="H4" s="800"/>
      <c r="I4" s="800"/>
      <c r="J4" s="800"/>
      <c r="K4" s="800"/>
      <c r="L4" s="800"/>
      <c r="M4" s="800"/>
      <c r="N4" s="800"/>
      <c r="O4" s="800"/>
      <c r="P4" s="800"/>
      <c r="Q4" s="800"/>
      <c r="R4" s="800"/>
      <c r="S4" s="800"/>
      <c r="T4" s="800"/>
      <c r="U4" s="800"/>
      <c r="V4" s="800"/>
      <c r="W4" s="800"/>
      <c r="X4" s="800"/>
      <c r="Y4" s="800"/>
      <c r="Z4" s="800"/>
      <c r="AA4" s="801"/>
      <c r="AB4" s="799" t="s">
        <v>202</v>
      </c>
      <c r="AC4" s="800"/>
      <c r="AD4" s="800"/>
      <c r="AE4" s="800"/>
      <c r="AF4" s="800"/>
      <c r="AG4" s="800"/>
      <c r="AH4" s="800"/>
      <c r="AI4" s="800"/>
      <c r="AJ4" s="800"/>
      <c r="AK4" s="800"/>
      <c r="AL4" s="800"/>
      <c r="AM4" s="800"/>
      <c r="AN4" s="800"/>
      <c r="AO4" s="800"/>
      <c r="AP4" s="800"/>
      <c r="AQ4" s="800"/>
      <c r="AR4" s="800"/>
      <c r="AS4" s="800"/>
      <c r="AT4" s="800"/>
      <c r="AU4" s="800"/>
      <c r="AV4" s="800"/>
      <c r="AW4" s="800"/>
      <c r="AX4" s="800"/>
      <c r="AY4" s="801"/>
      <c r="AZ4" s="799" t="s">
        <v>203</v>
      </c>
      <c r="BA4" s="800"/>
      <c r="BB4" s="800"/>
      <c r="BC4" s="800"/>
      <c r="BD4" s="800"/>
      <c r="BE4" s="800"/>
      <c r="BF4" s="800"/>
      <c r="BG4" s="800"/>
      <c r="BH4" s="800"/>
      <c r="BI4" s="800"/>
      <c r="BJ4" s="800"/>
      <c r="BK4" s="800"/>
      <c r="BL4" s="800"/>
      <c r="BM4" s="800"/>
      <c r="BN4" s="800"/>
      <c r="BO4" s="800"/>
      <c r="BP4" s="800"/>
      <c r="BQ4" s="800"/>
      <c r="BR4" s="800"/>
      <c r="BS4" s="800"/>
      <c r="BT4" s="800"/>
      <c r="BU4" s="800"/>
      <c r="BV4" s="800"/>
      <c r="BW4" s="801"/>
      <c r="BX4" s="799" t="s">
        <v>204</v>
      </c>
      <c r="BY4" s="800"/>
      <c r="BZ4" s="800"/>
      <c r="CA4" s="800"/>
      <c r="CB4" s="800"/>
      <c r="CC4" s="800"/>
      <c r="CD4" s="800"/>
      <c r="CE4" s="800"/>
      <c r="CF4" s="800"/>
      <c r="CG4" s="800"/>
      <c r="CH4" s="800"/>
      <c r="CI4" s="800"/>
      <c r="CJ4" s="800"/>
      <c r="CK4" s="800"/>
      <c r="CL4" s="800"/>
      <c r="CM4" s="800"/>
      <c r="CN4" s="800"/>
      <c r="CO4" s="800"/>
      <c r="CP4" s="800"/>
      <c r="CQ4" s="800"/>
      <c r="CR4" s="800"/>
      <c r="CS4" s="800"/>
      <c r="CT4" s="800"/>
      <c r="CU4" s="801"/>
      <c r="CV4" s="799" t="s">
        <v>205</v>
      </c>
      <c r="CW4" s="800"/>
      <c r="CX4" s="800"/>
      <c r="CY4" s="800"/>
      <c r="CZ4" s="800"/>
      <c r="DA4" s="800"/>
      <c r="DB4" s="800"/>
      <c r="DC4" s="800"/>
      <c r="DD4" s="800"/>
      <c r="DE4" s="800"/>
      <c r="DF4" s="800"/>
      <c r="DG4" s="800"/>
      <c r="DH4" s="800"/>
      <c r="DI4" s="800"/>
      <c r="DJ4" s="800"/>
      <c r="DK4" s="800"/>
      <c r="DL4" s="800"/>
      <c r="DM4" s="800"/>
      <c r="DN4" s="800"/>
      <c r="DO4" s="800"/>
      <c r="DP4" s="800"/>
      <c r="DQ4" s="800"/>
      <c r="DR4" s="800"/>
      <c r="DS4" s="801"/>
    </row>
    <row r="5" spans="2:123" ht="18.95" customHeight="1" x14ac:dyDescent="0.15">
      <c r="B5" s="806"/>
      <c r="C5" s="808"/>
      <c r="D5" s="802" t="s">
        <v>20</v>
      </c>
      <c r="E5" s="793"/>
      <c r="F5" s="792" t="s">
        <v>21</v>
      </c>
      <c r="G5" s="793"/>
      <c r="H5" s="792" t="s">
        <v>22</v>
      </c>
      <c r="I5" s="793"/>
      <c r="J5" s="792" t="s">
        <v>23</v>
      </c>
      <c r="K5" s="793"/>
      <c r="L5" s="792" t="s">
        <v>24</v>
      </c>
      <c r="M5" s="793"/>
      <c r="N5" s="792" t="s">
        <v>25</v>
      </c>
      <c r="O5" s="793"/>
      <c r="P5" s="792" t="s">
        <v>26</v>
      </c>
      <c r="Q5" s="793"/>
      <c r="R5" s="792" t="s">
        <v>27</v>
      </c>
      <c r="S5" s="793"/>
      <c r="T5" s="792" t="s">
        <v>28</v>
      </c>
      <c r="U5" s="793"/>
      <c r="V5" s="792" t="s">
        <v>29</v>
      </c>
      <c r="W5" s="793"/>
      <c r="X5" s="792" t="s">
        <v>30</v>
      </c>
      <c r="Y5" s="793"/>
      <c r="Z5" s="792" t="s">
        <v>31</v>
      </c>
      <c r="AA5" s="804"/>
      <c r="AB5" s="803" t="s">
        <v>20</v>
      </c>
      <c r="AC5" s="793"/>
      <c r="AD5" s="792" t="s">
        <v>21</v>
      </c>
      <c r="AE5" s="793"/>
      <c r="AF5" s="792" t="s">
        <v>22</v>
      </c>
      <c r="AG5" s="793"/>
      <c r="AH5" s="792" t="s">
        <v>23</v>
      </c>
      <c r="AI5" s="793"/>
      <c r="AJ5" s="792" t="s">
        <v>24</v>
      </c>
      <c r="AK5" s="793"/>
      <c r="AL5" s="792" t="s">
        <v>25</v>
      </c>
      <c r="AM5" s="793"/>
      <c r="AN5" s="792" t="s">
        <v>26</v>
      </c>
      <c r="AO5" s="793"/>
      <c r="AP5" s="792" t="s">
        <v>27</v>
      </c>
      <c r="AQ5" s="793"/>
      <c r="AR5" s="792" t="s">
        <v>28</v>
      </c>
      <c r="AS5" s="793"/>
      <c r="AT5" s="792" t="s">
        <v>29</v>
      </c>
      <c r="AU5" s="793"/>
      <c r="AV5" s="792" t="s">
        <v>30</v>
      </c>
      <c r="AW5" s="793"/>
      <c r="AX5" s="792" t="s">
        <v>31</v>
      </c>
      <c r="AY5" s="803"/>
      <c r="AZ5" s="802" t="s">
        <v>20</v>
      </c>
      <c r="BA5" s="793"/>
      <c r="BB5" s="792" t="s">
        <v>21</v>
      </c>
      <c r="BC5" s="793"/>
      <c r="BD5" s="792" t="s">
        <v>22</v>
      </c>
      <c r="BE5" s="793"/>
      <c r="BF5" s="792" t="s">
        <v>23</v>
      </c>
      <c r="BG5" s="793"/>
      <c r="BH5" s="792" t="s">
        <v>24</v>
      </c>
      <c r="BI5" s="793"/>
      <c r="BJ5" s="792" t="s">
        <v>25</v>
      </c>
      <c r="BK5" s="793"/>
      <c r="BL5" s="792" t="s">
        <v>26</v>
      </c>
      <c r="BM5" s="793"/>
      <c r="BN5" s="792" t="s">
        <v>27</v>
      </c>
      <c r="BO5" s="793"/>
      <c r="BP5" s="792" t="s">
        <v>28</v>
      </c>
      <c r="BQ5" s="793"/>
      <c r="BR5" s="792" t="s">
        <v>29</v>
      </c>
      <c r="BS5" s="793"/>
      <c r="BT5" s="792" t="s">
        <v>30</v>
      </c>
      <c r="BU5" s="793"/>
      <c r="BV5" s="792" t="s">
        <v>31</v>
      </c>
      <c r="BW5" s="804"/>
      <c r="BX5" s="803" t="s">
        <v>20</v>
      </c>
      <c r="BY5" s="793"/>
      <c r="BZ5" s="792" t="s">
        <v>21</v>
      </c>
      <c r="CA5" s="793"/>
      <c r="CB5" s="792" t="s">
        <v>22</v>
      </c>
      <c r="CC5" s="793"/>
      <c r="CD5" s="792" t="s">
        <v>23</v>
      </c>
      <c r="CE5" s="793"/>
      <c r="CF5" s="792" t="s">
        <v>24</v>
      </c>
      <c r="CG5" s="793"/>
      <c r="CH5" s="792" t="s">
        <v>25</v>
      </c>
      <c r="CI5" s="793"/>
      <c r="CJ5" s="792" t="s">
        <v>26</v>
      </c>
      <c r="CK5" s="793"/>
      <c r="CL5" s="792" t="s">
        <v>27</v>
      </c>
      <c r="CM5" s="793"/>
      <c r="CN5" s="792" t="s">
        <v>28</v>
      </c>
      <c r="CO5" s="793"/>
      <c r="CP5" s="792" t="s">
        <v>29</v>
      </c>
      <c r="CQ5" s="793"/>
      <c r="CR5" s="792" t="s">
        <v>30</v>
      </c>
      <c r="CS5" s="793"/>
      <c r="CT5" s="792" t="s">
        <v>31</v>
      </c>
      <c r="CU5" s="803"/>
      <c r="CV5" s="802" t="s">
        <v>20</v>
      </c>
      <c r="CW5" s="793"/>
      <c r="CX5" s="792" t="s">
        <v>21</v>
      </c>
      <c r="CY5" s="793"/>
      <c r="CZ5" s="792" t="s">
        <v>22</v>
      </c>
      <c r="DA5" s="793"/>
      <c r="DB5" s="792" t="s">
        <v>23</v>
      </c>
      <c r="DC5" s="793"/>
      <c r="DD5" s="792" t="s">
        <v>24</v>
      </c>
      <c r="DE5" s="793"/>
      <c r="DF5" s="792" t="s">
        <v>25</v>
      </c>
      <c r="DG5" s="793"/>
      <c r="DH5" s="792" t="s">
        <v>26</v>
      </c>
      <c r="DI5" s="793"/>
      <c r="DJ5" s="792" t="s">
        <v>27</v>
      </c>
      <c r="DK5" s="793"/>
      <c r="DL5" s="792" t="s">
        <v>28</v>
      </c>
      <c r="DM5" s="793"/>
      <c r="DN5" s="792" t="s">
        <v>29</v>
      </c>
      <c r="DO5" s="793"/>
      <c r="DP5" s="792" t="s">
        <v>30</v>
      </c>
      <c r="DQ5" s="793"/>
      <c r="DR5" s="792" t="s">
        <v>31</v>
      </c>
      <c r="DS5" s="794"/>
    </row>
    <row r="6" spans="2:123" ht="18.95" customHeight="1" thickBot="1" x14ac:dyDescent="0.2">
      <c r="B6" s="806"/>
      <c r="C6" s="808"/>
      <c r="D6" s="175" t="s">
        <v>32</v>
      </c>
      <c r="E6" s="164" t="s">
        <v>33</v>
      </c>
      <c r="F6" s="165" t="s">
        <v>32</v>
      </c>
      <c r="G6" s="166" t="s">
        <v>33</v>
      </c>
      <c r="H6" s="165" t="s">
        <v>32</v>
      </c>
      <c r="I6" s="166" t="s">
        <v>33</v>
      </c>
      <c r="J6" s="165" t="s">
        <v>32</v>
      </c>
      <c r="K6" s="166" t="s">
        <v>33</v>
      </c>
      <c r="L6" s="165" t="s">
        <v>32</v>
      </c>
      <c r="M6" s="166" t="s">
        <v>33</v>
      </c>
      <c r="N6" s="165" t="s">
        <v>32</v>
      </c>
      <c r="O6" s="166" t="s">
        <v>33</v>
      </c>
      <c r="P6" s="165" t="s">
        <v>32</v>
      </c>
      <c r="Q6" s="166" t="s">
        <v>33</v>
      </c>
      <c r="R6" s="165" t="s">
        <v>32</v>
      </c>
      <c r="S6" s="166" t="s">
        <v>33</v>
      </c>
      <c r="T6" s="165" t="s">
        <v>32</v>
      </c>
      <c r="U6" s="166" t="s">
        <v>33</v>
      </c>
      <c r="V6" s="165" t="s">
        <v>32</v>
      </c>
      <c r="W6" s="166" t="s">
        <v>33</v>
      </c>
      <c r="X6" s="165" t="s">
        <v>32</v>
      </c>
      <c r="Y6" s="166" t="s">
        <v>33</v>
      </c>
      <c r="Z6" s="165" t="s">
        <v>32</v>
      </c>
      <c r="AA6" s="176" t="s">
        <v>33</v>
      </c>
      <c r="AB6" s="174" t="s">
        <v>32</v>
      </c>
      <c r="AC6" s="166" t="s">
        <v>33</v>
      </c>
      <c r="AD6" s="165" t="s">
        <v>32</v>
      </c>
      <c r="AE6" s="166" t="s">
        <v>33</v>
      </c>
      <c r="AF6" s="165" t="s">
        <v>32</v>
      </c>
      <c r="AG6" s="166" t="s">
        <v>33</v>
      </c>
      <c r="AH6" s="165" t="s">
        <v>32</v>
      </c>
      <c r="AI6" s="166" t="s">
        <v>33</v>
      </c>
      <c r="AJ6" s="165" t="s">
        <v>32</v>
      </c>
      <c r="AK6" s="166" t="s">
        <v>33</v>
      </c>
      <c r="AL6" s="165" t="s">
        <v>32</v>
      </c>
      <c r="AM6" s="166" t="s">
        <v>33</v>
      </c>
      <c r="AN6" s="165" t="s">
        <v>32</v>
      </c>
      <c r="AO6" s="166" t="s">
        <v>33</v>
      </c>
      <c r="AP6" s="165" t="s">
        <v>32</v>
      </c>
      <c r="AQ6" s="166" t="s">
        <v>33</v>
      </c>
      <c r="AR6" s="165" t="s">
        <v>32</v>
      </c>
      <c r="AS6" s="166" t="s">
        <v>33</v>
      </c>
      <c r="AT6" s="165" t="s">
        <v>32</v>
      </c>
      <c r="AU6" s="166" t="s">
        <v>33</v>
      </c>
      <c r="AV6" s="165" t="s">
        <v>32</v>
      </c>
      <c r="AW6" s="166" t="s">
        <v>33</v>
      </c>
      <c r="AX6" s="165" t="s">
        <v>32</v>
      </c>
      <c r="AY6" s="171" t="s">
        <v>33</v>
      </c>
      <c r="AZ6" s="175" t="s">
        <v>32</v>
      </c>
      <c r="BA6" s="164" t="s">
        <v>33</v>
      </c>
      <c r="BB6" s="165" t="s">
        <v>32</v>
      </c>
      <c r="BC6" s="166" t="s">
        <v>33</v>
      </c>
      <c r="BD6" s="165" t="s">
        <v>32</v>
      </c>
      <c r="BE6" s="166" t="s">
        <v>33</v>
      </c>
      <c r="BF6" s="165" t="s">
        <v>32</v>
      </c>
      <c r="BG6" s="166" t="s">
        <v>33</v>
      </c>
      <c r="BH6" s="165" t="s">
        <v>32</v>
      </c>
      <c r="BI6" s="166" t="s">
        <v>33</v>
      </c>
      <c r="BJ6" s="165" t="s">
        <v>32</v>
      </c>
      <c r="BK6" s="166" t="s">
        <v>33</v>
      </c>
      <c r="BL6" s="165" t="s">
        <v>32</v>
      </c>
      <c r="BM6" s="166" t="s">
        <v>33</v>
      </c>
      <c r="BN6" s="165" t="s">
        <v>32</v>
      </c>
      <c r="BO6" s="166" t="s">
        <v>33</v>
      </c>
      <c r="BP6" s="165" t="s">
        <v>32</v>
      </c>
      <c r="BQ6" s="166" t="s">
        <v>33</v>
      </c>
      <c r="BR6" s="165" t="s">
        <v>32</v>
      </c>
      <c r="BS6" s="166" t="s">
        <v>33</v>
      </c>
      <c r="BT6" s="165" t="s">
        <v>32</v>
      </c>
      <c r="BU6" s="166" t="s">
        <v>33</v>
      </c>
      <c r="BV6" s="165" t="s">
        <v>32</v>
      </c>
      <c r="BW6" s="176" t="s">
        <v>33</v>
      </c>
      <c r="BX6" s="174" t="s">
        <v>32</v>
      </c>
      <c r="BY6" s="166" t="s">
        <v>33</v>
      </c>
      <c r="BZ6" s="165" t="s">
        <v>32</v>
      </c>
      <c r="CA6" s="166" t="s">
        <v>33</v>
      </c>
      <c r="CB6" s="165" t="s">
        <v>32</v>
      </c>
      <c r="CC6" s="166" t="s">
        <v>33</v>
      </c>
      <c r="CD6" s="165" t="s">
        <v>32</v>
      </c>
      <c r="CE6" s="166" t="s">
        <v>33</v>
      </c>
      <c r="CF6" s="165" t="s">
        <v>32</v>
      </c>
      <c r="CG6" s="166" t="s">
        <v>33</v>
      </c>
      <c r="CH6" s="165" t="s">
        <v>32</v>
      </c>
      <c r="CI6" s="166" t="s">
        <v>33</v>
      </c>
      <c r="CJ6" s="165" t="s">
        <v>32</v>
      </c>
      <c r="CK6" s="166" t="s">
        <v>33</v>
      </c>
      <c r="CL6" s="165" t="s">
        <v>32</v>
      </c>
      <c r="CM6" s="166" t="s">
        <v>33</v>
      </c>
      <c r="CN6" s="165" t="s">
        <v>32</v>
      </c>
      <c r="CO6" s="166" t="s">
        <v>33</v>
      </c>
      <c r="CP6" s="165" t="s">
        <v>32</v>
      </c>
      <c r="CQ6" s="166" t="s">
        <v>33</v>
      </c>
      <c r="CR6" s="165" t="s">
        <v>32</v>
      </c>
      <c r="CS6" s="166" t="s">
        <v>33</v>
      </c>
      <c r="CT6" s="165" t="s">
        <v>32</v>
      </c>
      <c r="CU6" s="171" t="s">
        <v>33</v>
      </c>
      <c r="CV6" s="179" t="s">
        <v>32</v>
      </c>
      <c r="CW6" s="166" t="s">
        <v>33</v>
      </c>
      <c r="CX6" s="165" t="s">
        <v>32</v>
      </c>
      <c r="CY6" s="166" t="s">
        <v>33</v>
      </c>
      <c r="CZ6" s="165" t="s">
        <v>32</v>
      </c>
      <c r="DA6" s="166" t="s">
        <v>33</v>
      </c>
      <c r="DB6" s="165" t="s">
        <v>32</v>
      </c>
      <c r="DC6" s="166" t="s">
        <v>33</v>
      </c>
      <c r="DD6" s="165" t="s">
        <v>32</v>
      </c>
      <c r="DE6" s="166" t="s">
        <v>33</v>
      </c>
      <c r="DF6" s="165" t="s">
        <v>32</v>
      </c>
      <c r="DG6" s="166" t="s">
        <v>33</v>
      </c>
      <c r="DH6" s="165" t="s">
        <v>32</v>
      </c>
      <c r="DI6" s="166" t="s">
        <v>33</v>
      </c>
      <c r="DJ6" s="165" t="s">
        <v>32</v>
      </c>
      <c r="DK6" s="166" t="s">
        <v>33</v>
      </c>
      <c r="DL6" s="165" t="s">
        <v>32</v>
      </c>
      <c r="DM6" s="166" t="s">
        <v>33</v>
      </c>
      <c r="DN6" s="165" t="s">
        <v>32</v>
      </c>
      <c r="DO6" s="166" t="s">
        <v>33</v>
      </c>
      <c r="DP6" s="165" t="s">
        <v>32</v>
      </c>
      <c r="DQ6" s="166" t="s">
        <v>33</v>
      </c>
      <c r="DR6" s="165" t="s">
        <v>32</v>
      </c>
      <c r="DS6" s="167" t="s">
        <v>33</v>
      </c>
    </row>
    <row r="7" spans="2:123" ht="94.5" customHeight="1" x14ac:dyDescent="0.15">
      <c r="B7" s="795" t="s">
        <v>200</v>
      </c>
      <c r="C7" s="797">
        <v>10</v>
      </c>
      <c r="D7" s="177"/>
      <c r="E7" s="168"/>
      <c r="F7" s="169"/>
      <c r="G7" s="168"/>
      <c r="H7" s="169"/>
      <c r="I7" s="168"/>
      <c r="J7" s="830" t="s">
        <v>207</v>
      </c>
      <c r="K7" s="831"/>
      <c r="L7" s="830" t="s">
        <v>206</v>
      </c>
      <c r="M7" s="832"/>
      <c r="N7" s="830"/>
      <c r="O7" s="831" t="s">
        <v>208</v>
      </c>
      <c r="P7" s="830"/>
      <c r="Q7" s="831"/>
      <c r="R7" s="830"/>
      <c r="S7" s="831"/>
      <c r="T7" s="830"/>
      <c r="U7" s="831"/>
      <c r="V7" s="830"/>
      <c r="W7" s="831"/>
      <c r="X7" s="830" t="s">
        <v>208</v>
      </c>
      <c r="Y7" s="833"/>
      <c r="Z7" s="361"/>
      <c r="AA7" s="178"/>
      <c r="AB7" s="177"/>
      <c r="AC7" s="168"/>
      <c r="AD7" s="169"/>
      <c r="AE7" s="168"/>
      <c r="AF7" s="169"/>
      <c r="AG7" s="168"/>
      <c r="AH7" s="830" t="s">
        <v>207</v>
      </c>
      <c r="AI7" s="831"/>
      <c r="AJ7" s="830" t="s">
        <v>206</v>
      </c>
      <c r="AK7" s="832"/>
      <c r="AL7" s="830"/>
      <c r="AM7" s="831" t="s">
        <v>208</v>
      </c>
      <c r="AN7" s="830"/>
      <c r="AO7" s="831"/>
      <c r="AP7" s="830"/>
      <c r="AQ7" s="831"/>
      <c r="AR7" s="830"/>
      <c r="AS7" s="831"/>
      <c r="AT7" s="830"/>
      <c r="AU7" s="831"/>
      <c r="AV7" s="830" t="s">
        <v>208</v>
      </c>
      <c r="AW7" s="168"/>
      <c r="AX7" s="169"/>
      <c r="AY7" s="172"/>
      <c r="AZ7" s="177"/>
      <c r="BA7" s="168"/>
      <c r="BB7" s="169"/>
      <c r="BC7" s="168"/>
      <c r="BD7" s="169"/>
      <c r="BE7" s="168"/>
      <c r="BF7" s="830" t="s">
        <v>207</v>
      </c>
      <c r="BG7" s="831"/>
      <c r="BH7" s="830" t="s">
        <v>206</v>
      </c>
      <c r="BI7" s="832"/>
      <c r="BJ7" s="830"/>
      <c r="BK7" s="831" t="s">
        <v>208</v>
      </c>
      <c r="BL7" s="830"/>
      <c r="BM7" s="831"/>
      <c r="BN7" s="830"/>
      <c r="BO7" s="831"/>
      <c r="BP7" s="830"/>
      <c r="BQ7" s="831"/>
      <c r="BR7" s="830"/>
      <c r="BS7" s="831"/>
      <c r="BT7" s="830" t="s">
        <v>208</v>
      </c>
      <c r="BU7" s="168"/>
      <c r="BV7" s="169"/>
      <c r="BW7" s="178"/>
      <c r="BX7" s="173"/>
      <c r="BY7" s="168"/>
      <c r="BZ7" s="169"/>
      <c r="CA7" s="168"/>
      <c r="CB7" s="169"/>
      <c r="CC7" s="168"/>
      <c r="CD7" s="830" t="s">
        <v>207</v>
      </c>
      <c r="CE7" s="831"/>
      <c r="CF7" s="830" t="s">
        <v>206</v>
      </c>
      <c r="CG7" s="832"/>
      <c r="CH7" s="830"/>
      <c r="CI7" s="831" t="s">
        <v>208</v>
      </c>
      <c r="CJ7" s="830"/>
      <c r="CK7" s="831"/>
      <c r="CL7" s="830"/>
      <c r="CM7" s="831"/>
      <c r="CN7" s="830"/>
      <c r="CO7" s="831"/>
      <c r="CP7" s="830"/>
      <c r="CQ7" s="831"/>
      <c r="CR7" s="830" t="s">
        <v>208</v>
      </c>
      <c r="CS7" s="168"/>
      <c r="CT7" s="169"/>
      <c r="CU7" s="172"/>
      <c r="CV7" s="177"/>
      <c r="CW7" s="168"/>
      <c r="CX7" s="169"/>
      <c r="CY7" s="168"/>
      <c r="CZ7" s="169"/>
      <c r="DA7" s="168"/>
      <c r="DB7" s="830" t="s">
        <v>207</v>
      </c>
      <c r="DC7" s="831"/>
      <c r="DD7" s="830" t="s">
        <v>206</v>
      </c>
      <c r="DE7" s="832"/>
      <c r="DF7" s="830"/>
      <c r="DG7" s="831" t="s">
        <v>208</v>
      </c>
      <c r="DH7" s="830"/>
      <c r="DI7" s="831"/>
      <c r="DJ7" s="830"/>
      <c r="DK7" s="831"/>
      <c r="DL7" s="830"/>
      <c r="DM7" s="831"/>
      <c r="DN7" s="830"/>
      <c r="DO7" s="831"/>
      <c r="DP7" s="830" t="s">
        <v>208</v>
      </c>
      <c r="DQ7" s="168"/>
      <c r="DR7" s="169"/>
      <c r="DS7" s="170"/>
    </row>
    <row r="8" spans="2:123" ht="49.5" customHeight="1" thickBot="1" x14ac:dyDescent="0.2">
      <c r="B8" s="796"/>
      <c r="C8" s="798"/>
      <c r="D8" s="788"/>
      <c r="E8" s="789"/>
      <c r="F8" s="789"/>
      <c r="G8" s="789"/>
      <c r="H8" s="789"/>
      <c r="I8" s="789"/>
      <c r="J8" s="789"/>
      <c r="K8" s="789"/>
      <c r="L8" s="789"/>
      <c r="M8" s="789"/>
      <c r="N8" s="789"/>
      <c r="O8" s="789"/>
      <c r="P8" s="789"/>
      <c r="Q8" s="789"/>
      <c r="R8" s="789"/>
      <c r="S8" s="789"/>
      <c r="T8" s="789"/>
      <c r="U8" s="789"/>
      <c r="V8" s="789"/>
      <c r="W8" s="789"/>
      <c r="X8" s="789"/>
      <c r="Y8" s="789"/>
      <c r="Z8" s="789"/>
      <c r="AA8" s="791"/>
      <c r="AB8" s="788"/>
      <c r="AC8" s="789"/>
      <c r="AD8" s="789"/>
      <c r="AE8" s="789"/>
      <c r="AF8" s="789"/>
      <c r="AG8" s="789"/>
      <c r="AH8" s="789"/>
      <c r="AI8" s="789"/>
      <c r="AJ8" s="789"/>
      <c r="AK8" s="789"/>
      <c r="AL8" s="789"/>
      <c r="AM8" s="789"/>
      <c r="AN8" s="789"/>
      <c r="AO8" s="789"/>
      <c r="AP8" s="789"/>
      <c r="AQ8" s="789"/>
      <c r="AR8" s="789"/>
      <c r="AS8" s="789"/>
      <c r="AT8" s="789"/>
      <c r="AU8" s="789"/>
      <c r="AV8" s="789"/>
      <c r="AW8" s="789"/>
      <c r="AX8" s="789"/>
      <c r="AY8" s="791"/>
      <c r="AZ8" s="788"/>
      <c r="BA8" s="789"/>
      <c r="BB8" s="789"/>
      <c r="BC8" s="789"/>
      <c r="BD8" s="789"/>
      <c r="BE8" s="789"/>
      <c r="BF8" s="789"/>
      <c r="BG8" s="789"/>
      <c r="BH8" s="789"/>
      <c r="BI8" s="789"/>
      <c r="BJ8" s="789"/>
      <c r="BK8" s="789"/>
      <c r="BL8" s="789"/>
      <c r="BM8" s="789"/>
      <c r="BN8" s="789"/>
      <c r="BO8" s="789"/>
      <c r="BP8" s="789"/>
      <c r="BQ8" s="789"/>
      <c r="BR8" s="789"/>
      <c r="BS8" s="789"/>
      <c r="BT8" s="789"/>
      <c r="BU8" s="789"/>
      <c r="BV8" s="789"/>
      <c r="BW8" s="791"/>
      <c r="BX8" s="788"/>
      <c r="BY8" s="789"/>
      <c r="BZ8" s="789"/>
      <c r="CA8" s="789"/>
      <c r="CB8" s="789"/>
      <c r="CC8" s="789"/>
      <c r="CD8" s="789"/>
      <c r="CE8" s="789"/>
      <c r="CF8" s="789"/>
      <c r="CG8" s="789"/>
      <c r="CH8" s="789"/>
      <c r="CI8" s="789"/>
      <c r="CJ8" s="789"/>
      <c r="CK8" s="789"/>
      <c r="CL8" s="789"/>
      <c r="CM8" s="789"/>
      <c r="CN8" s="789"/>
      <c r="CO8" s="789"/>
      <c r="CP8" s="789"/>
      <c r="CQ8" s="789"/>
      <c r="CR8" s="789"/>
      <c r="CS8" s="789"/>
      <c r="CT8" s="789"/>
      <c r="CU8" s="791"/>
      <c r="CV8" s="788"/>
      <c r="CW8" s="789"/>
      <c r="CX8" s="789"/>
      <c r="CY8" s="789"/>
      <c r="CZ8" s="789"/>
      <c r="DA8" s="789"/>
      <c r="DB8" s="789"/>
      <c r="DC8" s="789"/>
      <c r="DD8" s="789"/>
      <c r="DE8" s="789"/>
      <c r="DF8" s="789"/>
      <c r="DG8" s="789"/>
      <c r="DH8" s="789"/>
      <c r="DI8" s="789"/>
      <c r="DJ8" s="789"/>
      <c r="DK8" s="789"/>
      <c r="DL8" s="789"/>
      <c r="DM8" s="789"/>
      <c r="DN8" s="789"/>
      <c r="DO8" s="789"/>
      <c r="DP8" s="789"/>
      <c r="DQ8" s="789"/>
      <c r="DR8" s="789"/>
      <c r="DS8" s="790"/>
    </row>
    <row r="9" spans="2:123" ht="94.5" customHeight="1" x14ac:dyDescent="0.15">
      <c r="B9" s="813"/>
      <c r="C9" s="815"/>
      <c r="D9" s="177"/>
      <c r="E9" s="168"/>
      <c r="F9" s="169"/>
      <c r="G9" s="168"/>
      <c r="H9" s="169"/>
      <c r="I9" s="168"/>
      <c r="J9" s="169"/>
      <c r="K9" s="168"/>
      <c r="L9" s="169"/>
      <c r="M9" s="355"/>
      <c r="N9" s="169"/>
      <c r="O9" s="168"/>
      <c r="P9" s="169"/>
      <c r="Q9" s="168"/>
      <c r="R9" s="169"/>
      <c r="S9" s="168"/>
      <c r="T9" s="169"/>
      <c r="U9" s="168"/>
      <c r="V9" s="169"/>
      <c r="W9" s="168"/>
      <c r="X9" s="169"/>
      <c r="Y9" s="168"/>
      <c r="Z9" s="169"/>
      <c r="AA9" s="178"/>
      <c r="AB9" s="177"/>
      <c r="AC9" s="168"/>
      <c r="AD9" s="169"/>
      <c r="AE9" s="168"/>
      <c r="AF9" s="169"/>
      <c r="AG9" s="168"/>
      <c r="AH9" s="169"/>
      <c r="AI9" s="168"/>
      <c r="AJ9" s="361"/>
      <c r="AK9" s="168"/>
      <c r="AL9" s="169"/>
      <c r="AM9" s="360"/>
      <c r="AN9" s="169"/>
      <c r="AO9" s="168"/>
      <c r="AP9" s="361"/>
      <c r="AQ9" s="168"/>
      <c r="AR9" s="169"/>
      <c r="AS9" s="168"/>
      <c r="AT9" s="169"/>
      <c r="AU9" s="168"/>
      <c r="AV9" s="169"/>
      <c r="AW9" s="168"/>
      <c r="AX9" s="169"/>
      <c r="AY9" s="172"/>
      <c r="AZ9" s="177"/>
      <c r="BA9" s="168"/>
      <c r="BB9" s="169"/>
      <c r="BC9" s="168"/>
      <c r="BD9" s="169"/>
      <c r="BE9" s="168"/>
      <c r="BF9" s="169"/>
      <c r="BG9" s="168"/>
      <c r="BH9" s="361"/>
      <c r="BI9" s="168"/>
      <c r="BJ9" s="169"/>
      <c r="BK9" s="360"/>
      <c r="BL9" s="169"/>
      <c r="BM9" s="168"/>
      <c r="BN9" s="361"/>
      <c r="BO9" s="168"/>
      <c r="BP9" s="169"/>
      <c r="BQ9" s="168"/>
      <c r="BR9" s="169"/>
      <c r="BS9" s="168"/>
      <c r="BT9" s="169"/>
      <c r="BU9" s="168"/>
      <c r="BV9" s="169"/>
      <c r="BW9" s="178"/>
      <c r="BX9" s="173"/>
      <c r="BY9" s="168"/>
      <c r="BZ9" s="169"/>
      <c r="CA9" s="168"/>
      <c r="CB9" s="169"/>
      <c r="CC9" s="168"/>
      <c r="CD9" s="169"/>
      <c r="CE9" s="168"/>
      <c r="CF9" s="361"/>
      <c r="CG9" s="168"/>
      <c r="CH9" s="169"/>
      <c r="CI9" s="360"/>
      <c r="CJ9" s="169"/>
      <c r="CK9" s="168"/>
      <c r="CL9" s="169"/>
      <c r="CM9" s="360"/>
      <c r="CN9" s="169"/>
      <c r="CO9" s="168"/>
      <c r="CP9" s="169"/>
      <c r="CQ9" s="168"/>
      <c r="CR9" s="169"/>
      <c r="CS9" s="168"/>
      <c r="CT9" s="169"/>
      <c r="CU9" s="172"/>
      <c r="CV9" s="177"/>
      <c r="CW9" s="168"/>
      <c r="CX9" s="169"/>
      <c r="CY9" s="168"/>
      <c r="CZ9" s="169"/>
      <c r="DA9" s="168"/>
      <c r="DB9" s="169"/>
      <c r="DC9" s="168"/>
      <c r="DD9" s="361"/>
      <c r="DE9" s="168"/>
      <c r="DF9" s="169"/>
      <c r="DG9" s="360"/>
      <c r="DH9" s="169"/>
      <c r="DI9" s="168"/>
      <c r="DJ9" s="169"/>
      <c r="DK9" s="360"/>
      <c r="DL9" s="169"/>
      <c r="DM9" s="168"/>
      <c r="DN9" s="169"/>
      <c r="DO9" s="168"/>
      <c r="DP9" s="169"/>
      <c r="DQ9" s="168"/>
      <c r="DR9" s="169"/>
      <c r="DS9" s="170"/>
    </row>
    <row r="10" spans="2:123" ht="49.5" customHeight="1" thickBot="1" x14ac:dyDescent="0.2">
      <c r="B10" s="814"/>
      <c r="C10" s="816"/>
      <c r="D10" s="809"/>
      <c r="E10" s="789"/>
      <c r="F10" s="789"/>
      <c r="G10" s="789"/>
      <c r="H10" s="789"/>
      <c r="I10" s="789"/>
      <c r="J10" s="789"/>
      <c r="K10" s="789"/>
      <c r="L10" s="789"/>
      <c r="M10" s="789"/>
      <c r="N10" s="789"/>
      <c r="O10" s="789"/>
      <c r="P10" s="789"/>
      <c r="Q10" s="789"/>
      <c r="R10" s="789"/>
      <c r="S10" s="789"/>
      <c r="T10" s="789"/>
      <c r="U10" s="789"/>
      <c r="V10" s="789"/>
      <c r="W10" s="789"/>
      <c r="X10" s="789"/>
      <c r="Y10" s="789"/>
      <c r="Z10" s="789"/>
      <c r="AA10" s="791"/>
      <c r="AB10" s="788"/>
      <c r="AC10" s="789"/>
      <c r="AD10" s="789"/>
      <c r="AE10" s="789"/>
      <c r="AF10" s="789"/>
      <c r="AG10" s="789"/>
      <c r="AH10" s="789"/>
      <c r="AI10" s="789"/>
      <c r="AJ10" s="789"/>
      <c r="AK10" s="789"/>
      <c r="AL10" s="789"/>
      <c r="AM10" s="789"/>
      <c r="AN10" s="789"/>
      <c r="AO10" s="789"/>
      <c r="AP10" s="789"/>
      <c r="AQ10" s="789"/>
      <c r="AR10" s="789"/>
      <c r="AS10" s="789"/>
      <c r="AT10" s="789"/>
      <c r="AU10" s="789"/>
      <c r="AV10" s="789"/>
      <c r="AW10" s="789"/>
      <c r="AX10" s="789"/>
      <c r="AY10" s="791"/>
      <c r="AZ10" s="788"/>
      <c r="BA10" s="789"/>
      <c r="BB10" s="789"/>
      <c r="BC10" s="789"/>
      <c r="BD10" s="789"/>
      <c r="BE10" s="789"/>
      <c r="BF10" s="789"/>
      <c r="BG10" s="789"/>
      <c r="BH10" s="789"/>
      <c r="BI10" s="789"/>
      <c r="BJ10" s="789"/>
      <c r="BK10" s="789"/>
      <c r="BL10" s="789"/>
      <c r="BM10" s="789"/>
      <c r="BN10" s="789"/>
      <c r="BO10" s="789"/>
      <c r="BP10" s="789"/>
      <c r="BQ10" s="789"/>
      <c r="BR10" s="789"/>
      <c r="BS10" s="789"/>
      <c r="BT10" s="789"/>
      <c r="BU10" s="789"/>
      <c r="BV10" s="789"/>
      <c r="BW10" s="791"/>
      <c r="BX10" s="788"/>
      <c r="BY10" s="789"/>
      <c r="BZ10" s="789"/>
      <c r="CA10" s="789"/>
      <c r="CB10" s="789"/>
      <c r="CC10" s="789"/>
      <c r="CD10" s="789"/>
      <c r="CE10" s="789"/>
      <c r="CF10" s="789"/>
      <c r="CG10" s="789"/>
      <c r="CH10" s="789"/>
      <c r="CI10" s="789"/>
      <c r="CJ10" s="789"/>
      <c r="CK10" s="789"/>
      <c r="CL10" s="789"/>
      <c r="CM10" s="789"/>
      <c r="CN10" s="789"/>
      <c r="CO10" s="789"/>
      <c r="CP10" s="789"/>
      <c r="CQ10" s="789"/>
      <c r="CR10" s="789"/>
      <c r="CS10" s="789"/>
      <c r="CT10" s="789"/>
      <c r="CU10" s="791"/>
      <c r="CV10" s="788"/>
      <c r="CW10" s="789"/>
      <c r="CX10" s="789"/>
      <c r="CY10" s="789"/>
      <c r="CZ10" s="789"/>
      <c r="DA10" s="789"/>
      <c r="DB10" s="789"/>
      <c r="DC10" s="789"/>
      <c r="DD10" s="789"/>
      <c r="DE10" s="789"/>
      <c r="DF10" s="789"/>
      <c r="DG10" s="789"/>
      <c r="DH10" s="789"/>
      <c r="DI10" s="789"/>
      <c r="DJ10" s="789"/>
      <c r="DK10" s="789"/>
      <c r="DL10" s="789"/>
      <c r="DM10" s="789"/>
      <c r="DN10" s="789"/>
      <c r="DO10" s="789"/>
      <c r="DP10" s="789"/>
      <c r="DQ10" s="789"/>
      <c r="DR10" s="789"/>
      <c r="DS10" s="790"/>
    </row>
    <row r="11" spans="2:123" ht="94.5" customHeight="1" thickBot="1" x14ac:dyDescent="0.2">
      <c r="B11" s="812"/>
      <c r="C11" s="811"/>
      <c r="D11" s="177"/>
      <c r="E11" s="168"/>
      <c r="F11" s="169"/>
      <c r="G11" s="168"/>
      <c r="H11" s="169"/>
      <c r="I11" s="168"/>
      <c r="J11" s="169"/>
      <c r="K11" s="168"/>
      <c r="L11" s="169"/>
      <c r="M11" s="355"/>
      <c r="N11" s="169"/>
      <c r="O11" s="168"/>
      <c r="P11" s="169"/>
      <c r="Q11" s="168"/>
      <c r="R11" s="169"/>
      <c r="S11" s="168"/>
      <c r="T11" s="169"/>
      <c r="U11" s="168"/>
      <c r="V11" s="169"/>
      <c r="W11" s="168"/>
      <c r="X11" s="169"/>
      <c r="Y11" s="168"/>
      <c r="Z11" s="169"/>
      <c r="AA11" s="178"/>
      <c r="AB11" s="177"/>
      <c r="AC11" s="168"/>
      <c r="AD11" s="169"/>
      <c r="AE11" s="168"/>
      <c r="AF11" s="169"/>
      <c r="AG11" s="168"/>
      <c r="AH11" s="169"/>
      <c r="AI11" s="168"/>
      <c r="AJ11" s="169"/>
      <c r="AK11" s="168"/>
      <c r="AL11" s="169"/>
      <c r="AM11" s="168"/>
      <c r="AN11" s="169"/>
      <c r="AO11" s="168"/>
      <c r="AP11" s="169"/>
      <c r="AQ11" s="168"/>
      <c r="AR11" s="169"/>
      <c r="AS11" s="168"/>
      <c r="AT11" s="169"/>
      <c r="AU11" s="168"/>
      <c r="AV11" s="169"/>
      <c r="AW11" s="168"/>
      <c r="AX11" s="169"/>
      <c r="AY11" s="172"/>
      <c r="AZ11" s="177"/>
      <c r="BA11" s="168"/>
      <c r="BB11" s="169"/>
      <c r="BC11" s="168"/>
      <c r="BD11" s="169"/>
      <c r="BE11" s="168"/>
      <c r="BF11" s="169"/>
      <c r="BG11" s="168"/>
      <c r="BH11" s="169"/>
      <c r="BI11" s="168"/>
      <c r="BJ11" s="169"/>
      <c r="BK11" s="168"/>
      <c r="BL11" s="169"/>
      <c r="BM11" s="168"/>
      <c r="BN11" s="169"/>
      <c r="BO11" s="168"/>
      <c r="BP11" s="361"/>
      <c r="BQ11" s="168"/>
      <c r="BR11" s="169"/>
      <c r="BS11" s="168"/>
      <c r="BT11" s="169"/>
      <c r="BU11" s="360"/>
      <c r="BV11" s="169"/>
      <c r="BW11" s="172"/>
      <c r="BX11" s="177"/>
      <c r="BY11" s="168"/>
      <c r="BZ11" s="169"/>
      <c r="CA11" s="168"/>
      <c r="CB11" s="169"/>
      <c r="CC11" s="168"/>
      <c r="CD11" s="169"/>
      <c r="CE11" s="168"/>
      <c r="CF11" s="169"/>
      <c r="CG11" s="168"/>
      <c r="CH11" s="361"/>
      <c r="CI11" s="168"/>
      <c r="CJ11" s="169"/>
      <c r="CK11" s="168"/>
      <c r="CL11" s="169"/>
      <c r="CM11" s="168"/>
      <c r="CN11" s="361"/>
      <c r="CO11" s="168"/>
      <c r="CP11" s="169"/>
      <c r="CQ11" s="168"/>
      <c r="CR11" s="169"/>
      <c r="CS11" s="360"/>
      <c r="CT11" s="169"/>
      <c r="CU11" s="172"/>
      <c r="CV11" s="177"/>
      <c r="CW11" s="168"/>
      <c r="CX11" s="169"/>
      <c r="CY11" s="168"/>
      <c r="CZ11" s="169"/>
      <c r="DA11" s="168"/>
      <c r="DB11" s="169"/>
      <c r="DC11" s="168"/>
      <c r="DD11" s="169"/>
      <c r="DE11" s="168"/>
      <c r="DF11" s="361"/>
      <c r="DG11" s="168"/>
      <c r="DH11" s="169"/>
      <c r="DI11" s="168"/>
      <c r="DJ11" s="169"/>
      <c r="DK11" s="168"/>
      <c r="DL11" s="169"/>
      <c r="DM11" s="168"/>
      <c r="DN11" s="169"/>
      <c r="DO11" s="168"/>
      <c r="DP11" s="169"/>
      <c r="DQ11" s="168"/>
      <c r="DR11" s="169"/>
      <c r="DS11" s="170"/>
    </row>
    <row r="12" spans="2:123" ht="49.5" customHeight="1" thickBot="1" x14ac:dyDescent="0.2">
      <c r="B12" s="810"/>
      <c r="C12" s="811"/>
      <c r="D12" s="809"/>
      <c r="E12" s="789"/>
      <c r="F12" s="789"/>
      <c r="G12" s="789"/>
      <c r="H12" s="789"/>
      <c r="I12" s="789"/>
      <c r="J12" s="789"/>
      <c r="K12" s="789"/>
      <c r="L12" s="789"/>
      <c r="M12" s="789"/>
      <c r="N12" s="789"/>
      <c r="O12" s="789"/>
      <c r="P12" s="789"/>
      <c r="Q12" s="789"/>
      <c r="R12" s="789"/>
      <c r="S12" s="789"/>
      <c r="T12" s="789"/>
      <c r="U12" s="789"/>
      <c r="V12" s="789"/>
      <c r="W12" s="789"/>
      <c r="X12" s="789"/>
      <c r="Y12" s="789"/>
      <c r="Z12" s="789"/>
      <c r="AA12" s="791"/>
      <c r="AB12" s="809"/>
      <c r="AC12" s="789"/>
      <c r="AD12" s="789"/>
      <c r="AE12" s="789"/>
      <c r="AF12" s="789"/>
      <c r="AG12" s="789"/>
      <c r="AH12" s="789"/>
      <c r="AI12" s="789"/>
      <c r="AJ12" s="789"/>
      <c r="AK12" s="789"/>
      <c r="AL12" s="789"/>
      <c r="AM12" s="789"/>
      <c r="AN12" s="789"/>
      <c r="AO12" s="789"/>
      <c r="AP12" s="789"/>
      <c r="AQ12" s="789"/>
      <c r="AR12" s="789"/>
      <c r="AS12" s="789"/>
      <c r="AT12" s="789"/>
      <c r="AU12" s="789"/>
      <c r="AV12" s="789"/>
      <c r="AW12" s="789"/>
      <c r="AX12" s="789"/>
      <c r="AY12" s="791"/>
      <c r="AZ12" s="788"/>
      <c r="BA12" s="789"/>
      <c r="BB12" s="789"/>
      <c r="BC12" s="789"/>
      <c r="BD12" s="789"/>
      <c r="BE12" s="789"/>
      <c r="BF12" s="789"/>
      <c r="BG12" s="789"/>
      <c r="BH12" s="789"/>
      <c r="BI12" s="789"/>
      <c r="BJ12" s="789"/>
      <c r="BK12" s="789"/>
      <c r="BL12" s="789"/>
      <c r="BM12" s="789"/>
      <c r="BN12" s="789"/>
      <c r="BO12" s="789"/>
      <c r="BP12" s="789"/>
      <c r="BQ12" s="789"/>
      <c r="BR12" s="789"/>
      <c r="BS12" s="789"/>
      <c r="BT12" s="789"/>
      <c r="BU12" s="789"/>
      <c r="BV12" s="789"/>
      <c r="BW12" s="791"/>
      <c r="BX12" s="788"/>
      <c r="BY12" s="789"/>
      <c r="BZ12" s="789"/>
      <c r="CA12" s="789"/>
      <c r="CB12" s="789"/>
      <c r="CC12" s="789"/>
      <c r="CD12" s="789"/>
      <c r="CE12" s="789"/>
      <c r="CF12" s="789"/>
      <c r="CG12" s="789"/>
      <c r="CH12" s="789"/>
      <c r="CI12" s="789"/>
      <c r="CJ12" s="789"/>
      <c r="CK12" s="789"/>
      <c r="CL12" s="789"/>
      <c r="CM12" s="789"/>
      <c r="CN12" s="789"/>
      <c r="CO12" s="789"/>
      <c r="CP12" s="789"/>
      <c r="CQ12" s="789"/>
      <c r="CR12" s="789"/>
      <c r="CS12" s="789"/>
      <c r="CT12" s="789"/>
      <c r="CU12" s="791"/>
      <c r="CV12" s="788"/>
      <c r="CW12" s="789"/>
      <c r="CX12" s="789"/>
      <c r="CY12" s="789"/>
      <c r="CZ12" s="789"/>
      <c r="DA12" s="789"/>
      <c r="DB12" s="789"/>
      <c r="DC12" s="789"/>
      <c r="DD12" s="789"/>
      <c r="DE12" s="789"/>
      <c r="DF12" s="789"/>
      <c r="DG12" s="789"/>
      <c r="DH12" s="789"/>
      <c r="DI12" s="789"/>
      <c r="DJ12" s="789"/>
      <c r="DK12" s="789"/>
      <c r="DL12" s="789"/>
      <c r="DM12" s="789"/>
      <c r="DN12" s="789"/>
      <c r="DO12" s="789"/>
      <c r="DP12" s="789"/>
      <c r="DQ12" s="789"/>
      <c r="DR12" s="789"/>
      <c r="DS12" s="790"/>
    </row>
    <row r="13" spans="2:123" ht="94.5" customHeight="1" thickBot="1" x14ac:dyDescent="0.2">
      <c r="B13" s="812"/>
      <c r="C13" s="811"/>
      <c r="D13" s="177"/>
      <c r="E13" s="168"/>
      <c r="F13" s="169"/>
      <c r="G13" s="168"/>
      <c r="H13" s="169"/>
      <c r="I13" s="168"/>
      <c r="J13" s="169"/>
      <c r="K13" s="168"/>
      <c r="L13" s="169"/>
      <c r="M13" s="355"/>
      <c r="N13" s="169"/>
      <c r="O13" s="168"/>
      <c r="P13" s="169"/>
      <c r="Q13" s="168"/>
      <c r="R13" s="169"/>
      <c r="S13" s="168"/>
      <c r="T13" s="169"/>
      <c r="U13" s="168"/>
      <c r="V13" s="169"/>
      <c r="W13" s="168"/>
      <c r="X13" s="169"/>
      <c r="Y13" s="168"/>
      <c r="Z13" s="169"/>
      <c r="AA13" s="178"/>
      <c r="AB13" s="177"/>
      <c r="AC13" s="168"/>
      <c r="AD13" s="169"/>
      <c r="AE13" s="168"/>
      <c r="AF13" s="169"/>
      <c r="AG13" s="168"/>
      <c r="AH13" s="169"/>
      <c r="AI13" s="168"/>
      <c r="AJ13" s="169"/>
      <c r="AK13" s="168"/>
      <c r="AL13" s="169"/>
      <c r="AM13" s="168"/>
      <c r="AN13" s="169"/>
      <c r="AO13" s="168"/>
      <c r="AP13" s="169"/>
      <c r="AQ13" s="168"/>
      <c r="AR13" s="169"/>
      <c r="AS13" s="168"/>
      <c r="AT13" s="169"/>
      <c r="AU13" s="168"/>
      <c r="AV13" s="169"/>
      <c r="AW13" s="168"/>
      <c r="AX13" s="169"/>
      <c r="AY13" s="172"/>
      <c r="AZ13" s="177"/>
      <c r="BA13" s="168"/>
      <c r="BB13" s="169"/>
      <c r="BC13" s="168"/>
      <c r="BD13" s="169"/>
      <c r="BE13" s="168"/>
      <c r="BF13" s="169"/>
      <c r="BG13" s="168"/>
      <c r="BH13" s="169"/>
      <c r="BI13" s="168"/>
      <c r="BJ13" s="169"/>
      <c r="BK13" s="168"/>
      <c r="BL13" s="169"/>
      <c r="BM13" s="168"/>
      <c r="BN13" s="169"/>
      <c r="BO13" s="168"/>
      <c r="BP13" s="169"/>
      <c r="BQ13" s="168"/>
      <c r="BR13" s="169"/>
      <c r="BS13" s="168"/>
      <c r="BT13" s="169"/>
      <c r="BU13" s="168"/>
      <c r="BV13" s="169"/>
      <c r="BW13" s="178"/>
      <c r="BX13" s="173"/>
      <c r="BY13" s="168"/>
      <c r="BZ13" s="169"/>
      <c r="CA13" s="168"/>
      <c r="CB13" s="169"/>
      <c r="CC13" s="168"/>
      <c r="CD13" s="169"/>
      <c r="CE13" s="168"/>
      <c r="CF13" s="169"/>
      <c r="CG13" s="168"/>
      <c r="CH13" s="169"/>
      <c r="CI13" s="168"/>
      <c r="CJ13" s="169"/>
      <c r="CK13" s="168"/>
      <c r="CL13" s="169"/>
      <c r="CM13" s="168"/>
      <c r="CN13" s="169"/>
      <c r="CO13" s="168"/>
      <c r="CP13" s="169"/>
      <c r="CQ13" s="168"/>
      <c r="CR13" s="169"/>
      <c r="CS13" s="168"/>
      <c r="CT13" s="169"/>
      <c r="CU13" s="172"/>
      <c r="CV13" s="177"/>
      <c r="CW13" s="168"/>
      <c r="CX13" s="169"/>
      <c r="CY13" s="168"/>
      <c r="CZ13" s="169"/>
      <c r="DA13" s="168"/>
      <c r="DB13" s="169"/>
      <c r="DC13" s="168"/>
      <c r="DD13" s="169"/>
      <c r="DE13" s="168"/>
      <c r="DF13" s="169"/>
      <c r="DG13" s="168"/>
      <c r="DH13" s="169"/>
      <c r="DI13" s="168"/>
      <c r="DJ13" s="169"/>
      <c r="DK13" s="360"/>
      <c r="DL13" s="169"/>
      <c r="DM13" s="168"/>
      <c r="DN13" s="169"/>
      <c r="DO13" s="360"/>
      <c r="DP13" s="169"/>
      <c r="DQ13" s="168"/>
      <c r="DR13" s="169"/>
      <c r="DS13" s="170"/>
    </row>
    <row r="14" spans="2:123" ht="49.5" customHeight="1" thickBot="1" x14ac:dyDescent="0.2">
      <c r="B14" s="810"/>
      <c r="C14" s="811"/>
      <c r="D14" s="809"/>
      <c r="E14" s="789"/>
      <c r="F14" s="789"/>
      <c r="G14" s="789"/>
      <c r="H14" s="789"/>
      <c r="I14" s="789"/>
      <c r="J14" s="789"/>
      <c r="K14" s="789"/>
      <c r="L14" s="789"/>
      <c r="M14" s="789"/>
      <c r="N14" s="789"/>
      <c r="O14" s="789"/>
      <c r="P14" s="789"/>
      <c r="Q14" s="789"/>
      <c r="R14" s="789"/>
      <c r="S14" s="789"/>
      <c r="T14" s="789"/>
      <c r="U14" s="789"/>
      <c r="V14" s="789"/>
      <c r="W14" s="789"/>
      <c r="X14" s="789"/>
      <c r="Y14" s="789"/>
      <c r="Z14" s="789"/>
      <c r="AA14" s="791"/>
      <c r="AB14" s="809"/>
      <c r="AC14" s="789"/>
      <c r="AD14" s="789"/>
      <c r="AE14" s="789"/>
      <c r="AF14" s="789"/>
      <c r="AG14" s="789"/>
      <c r="AH14" s="789"/>
      <c r="AI14" s="789"/>
      <c r="AJ14" s="789"/>
      <c r="AK14" s="789"/>
      <c r="AL14" s="789"/>
      <c r="AM14" s="789"/>
      <c r="AN14" s="789"/>
      <c r="AO14" s="789"/>
      <c r="AP14" s="789"/>
      <c r="AQ14" s="789"/>
      <c r="AR14" s="789"/>
      <c r="AS14" s="789"/>
      <c r="AT14" s="789"/>
      <c r="AU14" s="789"/>
      <c r="AV14" s="789"/>
      <c r="AW14" s="789"/>
      <c r="AX14" s="789"/>
      <c r="AY14" s="791"/>
      <c r="AZ14" s="809"/>
      <c r="BA14" s="789"/>
      <c r="BB14" s="789"/>
      <c r="BC14" s="789"/>
      <c r="BD14" s="789"/>
      <c r="BE14" s="789"/>
      <c r="BF14" s="789"/>
      <c r="BG14" s="789"/>
      <c r="BH14" s="789"/>
      <c r="BI14" s="789"/>
      <c r="BJ14" s="789"/>
      <c r="BK14" s="789"/>
      <c r="BL14" s="789"/>
      <c r="BM14" s="789"/>
      <c r="BN14" s="789"/>
      <c r="BO14" s="789"/>
      <c r="BP14" s="789"/>
      <c r="BQ14" s="789"/>
      <c r="BR14" s="789"/>
      <c r="BS14" s="789"/>
      <c r="BT14" s="789"/>
      <c r="BU14" s="789"/>
      <c r="BV14" s="789"/>
      <c r="BW14" s="791"/>
      <c r="BX14" s="809"/>
      <c r="BY14" s="789"/>
      <c r="BZ14" s="789"/>
      <c r="CA14" s="789"/>
      <c r="CB14" s="789"/>
      <c r="CC14" s="789"/>
      <c r="CD14" s="789"/>
      <c r="CE14" s="789"/>
      <c r="CF14" s="789"/>
      <c r="CG14" s="789"/>
      <c r="CH14" s="789"/>
      <c r="CI14" s="789"/>
      <c r="CJ14" s="789"/>
      <c r="CK14" s="789"/>
      <c r="CL14" s="789"/>
      <c r="CM14" s="789"/>
      <c r="CN14" s="789"/>
      <c r="CO14" s="789"/>
      <c r="CP14" s="789"/>
      <c r="CQ14" s="789"/>
      <c r="CR14" s="789"/>
      <c r="CS14" s="789"/>
      <c r="CT14" s="789"/>
      <c r="CU14" s="791"/>
      <c r="CV14" s="788"/>
      <c r="CW14" s="789"/>
      <c r="CX14" s="789"/>
      <c r="CY14" s="789"/>
      <c r="CZ14" s="789"/>
      <c r="DA14" s="789"/>
      <c r="DB14" s="789"/>
      <c r="DC14" s="789"/>
      <c r="DD14" s="789"/>
      <c r="DE14" s="789"/>
      <c r="DF14" s="789"/>
      <c r="DG14" s="789"/>
      <c r="DH14" s="789"/>
      <c r="DI14" s="789"/>
      <c r="DJ14" s="789"/>
      <c r="DK14" s="789"/>
      <c r="DL14" s="789"/>
      <c r="DM14" s="789"/>
      <c r="DN14" s="789"/>
      <c r="DO14" s="789"/>
      <c r="DP14" s="789"/>
      <c r="DQ14" s="789"/>
      <c r="DR14" s="789"/>
      <c r="DS14" s="790"/>
    </row>
    <row r="15" spans="2:123" ht="94.5" customHeight="1" thickBot="1" x14ac:dyDescent="0.2">
      <c r="B15" s="810"/>
      <c r="C15" s="811"/>
      <c r="D15" s="177"/>
      <c r="E15" s="168"/>
      <c r="F15" s="169"/>
      <c r="G15" s="168"/>
      <c r="H15" s="169"/>
      <c r="I15" s="168"/>
      <c r="J15" s="169"/>
      <c r="K15" s="168"/>
      <c r="L15" s="169"/>
      <c r="M15" s="355"/>
      <c r="N15" s="169"/>
      <c r="O15" s="168"/>
      <c r="P15" s="169"/>
      <c r="Q15" s="168"/>
      <c r="R15" s="169"/>
      <c r="S15" s="168"/>
      <c r="T15" s="169"/>
      <c r="U15" s="168"/>
      <c r="V15" s="169"/>
      <c r="W15" s="168"/>
      <c r="X15" s="169"/>
      <c r="Y15" s="168"/>
      <c r="Z15" s="169"/>
      <c r="AA15" s="178"/>
      <c r="AB15" s="177"/>
      <c r="AC15" s="168"/>
      <c r="AD15" s="169"/>
      <c r="AE15" s="168"/>
      <c r="AF15" s="169"/>
      <c r="AG15" s="168"/>
      <c r="AH15" s="169"/>
      <c r="AI15" s="168"/>
      <c r="AJ15" s="169"/>
      <c r="AK15" s="168"/>
      <c r="AL15" s="169"/>
      <c r="AM15" s="168"/>
      <c r="AN15" s="169"/>
      <c r="AO15" s="168"/>
      <c r="AP15" s="169"/>
      <c r="AQ15" s="168"/>
      <c r="AR15" s="169"/>
      <c r="AS15" s="168"/>
      <c r="AT15" s="169"/>
      <c r="AU15" s="168"/>
      <c r="AV15" s="169"/>
      <c r="AW15" s="168"/>
      <c r="AX15" s="169"/>
      <c r="AY15" s="172"/>
      <c r="AZ15" s="177"/>
      <c r="BA15" s="168"/>
      <c r="BB15" s="169"/>
      <c r="BC15" s="168"/>
      <c r="BD15" s="169"/>
      <c r="BE15" s="168"/>
      <c r="BF15" s="169"/>
      <c r="BG15" s="168"/>
      <c r="BH15" s="169"/>
      <c r="BI15" s="168"/>
      <c r="BJ15" s="169"/>
      <c r="BK15" s="168"/>
      <c r="BL15" s="169"/>
      <c r="BM15" s="168"/>
      <c r="BN15" s="169"/>
      <c r="BO15" s="168"/>
      <c r="BP15" s="169"/>
      <c r="BQ15" s="168"/>
      <c r="BR15" s="169"/>
      <c r="BS15" s="168"/>
      <c r="BT15" s="169"/>
      <c r="BU15" s="168"/>
      <c r="BV15" s="169"/>
      <c r="BW15" s="178"/>
      <c r="BX15" s="173"/>
      <c r="BY15" s="168"/>
      <c r="BZ15" s="169"/>
      <c r="CA15" s="168"/>
      <c r="CB15" s="169"/>
      <c r="CC15" s="168"/>
      <c r="CD15" s="169"/>
      <c r="CE15" s="168"/>
      <c r="CF15" s="169"/>
      <c r="CG15" s="168"/>
      <c r="CH15" s="169"/>
      <c r="CI15" s="168"/>
      <c r="CJ15" s="169"/>
      <c r="CK15" s="168"/>
      <c r="CL15" s="169"/>
      <c r="CM15" s="168"/>
      <c r="CN15" s="169"/>
      <c r="CO15" s="168"/>
      <c r="CP15" s="169"/>
      <c r="CQ15" s="168"/>
      <c r="CR15" s="169"/>
      <c r="CS15" s="168"/>
      <c r="CT15" s="169"/>
      <c r="CU15" s="172"/>
      <c r="CV15" s="177"/>
      <c r="CW15" s="168"/>
      <c r="CX15" s="169"/>
      <c r="CY15" s="168"/>
      <c r="CZ15" s="169"/>
      <c r="DA15" s="168"/>
      <c r="DB15" s="169"/>
      <c r="DC15" s="168"/>
      <c r="DD15" s="169"/>
      <c r="DE15" s="168"/>
      <c r="DF15" s="169"/>
      <c r="DG15" s="168"/>
      <c r="DH15" s="169"/>
      <c r="DI15" s="168"/>
      <c r="DJ15" s="169"/>
      <c r="DK15" s="168"/>
      <c r="DL15" s="169"/>
      <c r="DM15" s="168"/>
      <c r="DN15" s="169"/>
      <c r="DO15" s="168"/>
      <c r="DP15" s="169"/>
      <c r="DQ15" s="168"/>
      <c r="DR15" s="169"/>
      <c r="DS15" s="170"/>
    </row>
    <row r="16" spans="2:123" ht="49.5" customHeight="1" thickBot="1" x14ac:dyDescent="0.2">
      <c r="B16" s="810"/>
      <c r="C16" s="811"/>
      <c r="D16" s="809"/>
      <c r="E16" s="789"/>
      <c r="F16" s="789"/>
      <c r="G16" s="789"/>
      <c r="H16" s="789"/>
      <c r="I16" s="789"/>
      <c r="J16" s="789"/>
      <c r="K16" s="789"/>
      <c r="L16" s="789"/>
      <c r="M16" s="789"/>
      <c r="N16" s="789"/>
      <c r="O16" s="789"/>
      <c r="P16" s="789"/>
      <c r="Q16" s="789"/>
      <c r="R16" s="789"/>
      <c r="S16" s="789"/>
      <c r="T16" s="789"/>
      <c r="U16" s="789"/>
      <c r="V16" s="789"/>
      <c r="W16" s="789"/>
      <c r="X16" s="789"/>
      <c r="Y16" s="789"/>
      <c r="Z16" s="789"/>
      <c r="AA16" s="791"/>
      <c r="AB16" s="809"/>
      <c r="AC16" s="789"/>
      <c r="AD16" s="789"/>
      <c r="AE16" s="789"/>
      <c r="AF16" s="789"/>
      <c r="AG16" s="789"/>
      <c r="AH16" s="789"/>
      <c r="AI16" s="789"/>
      <c r="AJ16" s="789"/>
      <c r="AK16" s="789"/>
      <c r="AL16" s="789"/>
      <c r="AM16" s="789"/>
      <c r="AN16" s="789"/>
      <c r="AO16" s="789"/>
      <c r="AP16" s="789"/>
      <c r="AQ16" s="789"/>
      <c r="AR16" s="789"/>
      <c r="AS16" s="789"/>
      <c r="AT16" s="789"/>
      <c r="AU16" s="789"/>
      <c r="AV16" s="789"/>
      <c r="AW16" s="789"/>
      <c r="AX16" s="789"/>
      <c r="AY16" s="791"/>
      <c r="AZ16" s="809"/>
      <c r="BA16" s="789"/>
      <c r="BB16" s="789"/>
      <c r="BC16" s="789"/>
      <c r="BD16" s="789"/>
      <c r="BE16" s="789"/>
      <c r="BF16" s="789"/>
      <c r="BG16" s="789"/>
      <c r="BH16" s="789"/>
      <c r="BI16" s="789"/>
      <c r="BJ16" s="789"/>
      <c r="BK16" s="789"/>
      <c r="BL16" s="789"/>
      <c r="BM16" s="789"/>
      <c r="BN16" s="789"/>
      <c r="BO16" s="789"/>
      <c r="BP16" s="789"/>
      <c r="BQ16" s="789"/>
      <c r="BR16" s="789"/>
      <c r="BS16" s="789"/>
      <c r="BT16" s="789"/>
      <c r="BU16" s="789"/>
      <c r="BV16" s="789"/>
      <c r="BW16" s="791"/>
      <c r="BX16" s="809"/>
      <c r="BY16" s="789"/>
      <c r="BZ16" s="789"/>
      <c r="CA16" s="789"/>
      <c r="CB16" s="789"/>
      <c r="CC16" s="789"/>
      <c r="CD16" s="789"/>
      <c r="CE16" s="789"/>
      <c r="CF16" s="789"/>
      <c r="CG16" s="789"/>
      <c r="CH16" s="789"/>
      <c r="CI16" s="789"/>
      <c r="CJ16" s="789"/>
      <c r="CK16" s="789"/>
      <c r="CL16" s="789"/>
      <c r="CM16" s="789"/>
      <c r="CN16" s="789"/>
      <c r="CO16" s="789"/>
      <c r="CP16" s="789"/>
      <c r="CQ16" s="789"/>
      <c r="CR16" s="789"/>
      <c r="CS16" s="789"/>
      <c r="CT16" s="789"/>
      <c r="CU16" s="791"/>
      <c r="CV16" s="809"/>
      <c r="CW16" s="789"/>
      <c r="CX16" s="789"/>
      <c r="CY16" s="789"/>
      <c r="CZ16" s="789"/>
      <c r="DA16" s="789"/>
      <c r="DB16" s="789"/>
      <c r="DC16" s="789"/>
      <c r="DD16" s="789"/>
      <c r="DE16" s="789"/>
      <c r="DF16" s="789"/>
      <c r="DG16" s="789"/>
      <c r="DH16" s="789"/>
      <c r="DI16" s="789"/>
      <c r="DJ16" s="789"/>
      <c r="DK16" s="789"/>
      <c r="DL16" s="789"/>
      <c r="DM16" s="789"/>
      <c r="DN16" s="789"/>
      <c r="DO16" s="789"/>
      <c r="DP16" s="789"/>
      <c r="DQ16" s="789"/>
      <c r="DR16" s="789"/>
      <c r="DS16" s="790"/>
    </row>
    <row r="17" spans="2:123" ht="94.5" customHeight="1" thickBot="1" x14ac:dyDescent="0.2">
      <c r="B17" s="810"/>
      <c r="C17" s="811"/>
      <c r="D17" s="177"/>
      <c r="E17" s="168"/>
      <c r="F17" s="169"/>
      <c r="G17" s="168"/>
      <c r="H17" s="169"/>
      <c r="I17" s="168"/>
      <c r="J17" s="169"/>
      <c r="K17" s="168"/>
      <c r="L17" s="169"/>
      <c r="M17" s="355"/>
      <c r="N17" s="169"/>
      <c r="O17" s="168"/>
      <c r="P17" s="169"/>
      <c r="Q17" s="168"/>
      <c r="R17" s="169"/>
      <c r="S17" s="168"/>
      <c r="T17" s="169"/>
      <c r="U17" s="168"/>
      <c r="V17" s="169"/>
      <c r="W17" s="168"/>
      <c r="X17" s="169"/>
      <c r="Y17" s="168"/>
      <c r="Z17" s="169"/>
      <c r="AA17" s="178"/>
      <c r="AB17" s="177"/>
      <c r="AC17" s="168"/>
      <c r="AD17" s="169"/>
      <c r="AE17" s="168"/>
      <c r="AF17" s="169"/>
      <c r="AG17" s="168"/>
      <c r="AH17" s="169"/>
      <c r="AI17" s="168"/>
      <c r="AJ17" s="169"/>
      <c r="AK17" s="168"/>
      <c r="AL17" s="169"/>
      <c r="AM17" s="168"/>
      <c r="AN17" s="169"/>
      <c r="AO17" s="168"/>
      <c r="AP17" s="169"/>
      <c r="AQ17" s="168"/>
      <c r="AR17" s="169"/>
      <c r="AS17" s="168"/>
      <c r="AT17" s="169"/>
      <c r="AU17" s="168"/>
      <c r="AV17" s="169"/>
      <c r="AW17" s="168"/>
      <c r="AX17" s="169"/>
      <c r="AY17" s="172"/>
      <c r="AZ17" s="177"/>
      <c r="BA17" s="168"/>
      <c r="BB17" s="169"/>
      <c r="BC17" s="168"/>
      <c r="BD17" s="169"/>
      <c r="BE17" s="168"/>
      <c r="BF17" s="169"/>
      <c r="BG17" s="168"/>
      <c r="BH17" s="169"/>
      <c r="BI17" s="168"/>
      <c r="BJ17" s="169"/>
      <c r="BK17" s="168"/>
      <c r="BL17" s="169"/>
      <c r="BM17" s="168"/>
      <c r="BN17" s="169"/>
      <c r="BO17" s="168"/>
      <c r="BP17" s="169"/>
      <c r="BQ17" s="168"/>
      <c r="BR17" s="169"/>
      <c r="BS17" s="168"/>
      <c r="BT17" s="169"/>
      <c r="BU17" s="168"/>
      <c r="BV17" s="169"/>
      <c r="BW17" s="178"/>
      <c r="BX17" s="173"/>
      <c r="BY17" s="168"/>
      <c r="BZ17" s="169"/>
      <c r="CA17" s="168"/>
      <c r="CB17" s="169"/>
      <c r="CC17" s="168"/>
      <c r="CD17" s="169"/>
      <c r="CE17" s="168"/>
      <c r="CF17" s="169"/>
      <c r="CG17" s="168"/>
      <c r="CH17" s="169"/>
      <c r="CI17" s="168"/>
      <c r="CJ17" s="169"/>
      <c r="CK17" s="168"/>
      <c r="CL17" s="169"/>
      <c r="CM17" s="168"/>
      <c r="CN17" s="169"/>
      <c r="CO17" s="168"/>
      <c r="CP17" s="169"/>
      <c r="CQ17" s="168"/>
      <c r="CR17" s="169"/>
      <c r="CS17" s="168"/>
      <c r="CT17" s="169"/>
      <c r="CU17" s="172"/>
      <c r="CV17" s="177"/>
      <c r="CW17" s="168"/>
      <c r="CX17" s="169"/>
      <c r="CY17" s="168"/>
      <c r="CZ17" s="169"/>
      <c r="DA17" s="168"/>
      <c r="DB17" s="169"/>
      <c r="DC17" s="168"/>
      <c r="DD17" s="169"/>
      <c r="DE17" s="168"/>
      <c r="DF17" s="169"/>
      <c r="DG17" s="168"/>
      <c r="DH17" s="169"/>
      <c r="DI17" s="168"/>
      <c r="DJ17" s="169"/>
      <c r="DK17" s="168"/>
      <c r="DL17" s="169"/>
      <c r="DM17" s="168"/>
      <c r="DN17" s="169"/>
      <c r="DO17" s="168"/>
      <c r="DP17" s="169"/>
      <c r="DQ17" s="168"/>
      <c r="DR17" s="169"/>
      <c r="DS17" s="170"/>
    </row>
    <row r="18" spans="2:123" ht="49.5" customHeight="1" thickBot="1" x14ac:dyDescent="0.2">
      <c r="B18" s="810"/>
      <c r="C18" s="811"/>
      <c r="D18" s="809"/>
      <c r="E18" s="789"/>
      <c r="F18" s="789"/>
      <c r="G18" s="789"/>
      <c r="H18" s="789"/>
      <c r="I18" s="789"/>
      <c r="J18" s="789"/>
      <c r="K18" s="789"/>
      <c r="L18" s="789"/>
      <c r="M18" s="789"/>
      <c r="N18" s="789"/>
      <c r="O18" s="789"/>
      <c r="P18" s="789"/>
      <c r="Q18" s="789"/>
      <c r="R18" s="789"/>
      <c r="S18" s="789"/>
      <c r="T18" s="789"/>
      <c r="U18" s="789"/>
      <c r="V18" s="789"/>
      <c r="W18" s="789"/>
      <c r="X18" s="789"/>
      <c r="Y18" s="789"/>
      <c r="Z18" s="789"/>
      <c r="AA18" s="791"/>
      <c r="AB18" s="809"/>
      <c r="AC18" s="789"/>
      <c r="AD18" s="789"/>
      <c r="AE18" s="789"/>
      <c r="AF18" s="789"/>
      <c r="AG18" s="789"/>
      <c r="AH18" s="789"/>
      <c r="AI18" s="789"/>
      <c r="AJ18" s="789"/>
      <c r="AK18" s="789"/>
      <c r="AL18" s="789"/>
      <c r="AM18" s="789"/>
      <c r="AN18" s="789"/>
      <c r="AO18" s="789"/>
      <c r="AP18" s="789"/>
      <c r="AQ18" s="789"/>
      <c r="AR18" s="789"/>
      <c r="AS18" s="789"/>
      <c r="AT18" s="789"/>
      <c r="AU18" s="789"/>
      <c r="AV18" s="789"/>
      <c r="AW18" s="789"/>
      <c r="AX18" s="789"/>
      <c r="AY18" s="791"/>
      <c r="AZ18" s="809"/>
      <c r="BA18" s="789"/>
      <c r="BB18" s="789"/>
      <c r="BC18" s="789"/>
      <c r="BD18" s="789"/>
      <c r="BE18" s="789"/>
      <c r="BF18" s="789"/>
      <c r="BG18" s="789"/>
      <c r="BH18" s="789"/>
      <c r="BI18" s="789"/>
      <c r="BJ18" s="789"/>
      <c r="BK18" s="789"/>
      <c r="BL18" s="789"/>
      <c r="BM18" s="789"/>
      <c r="BN18" s="789"/>
      <c r="BO18" s="789"/>
      <c r="BP18" s="789"/>
      <c r="BQ18" s="789"/>
      <c r="BR18" s="789"/>
      <c r="BS18" s="789"/>
      <c r="BT18" s="789"/>
      <c r="BU18" s="789"/>
      <c r="BV18" s="789"/>
      <c r="BW18" s="791"/>
      <c r="BX18" s="809"/>
      <c r="BY18" s="789"/>
      <c r="BZ18" s="789"/>
      <c r="CA18" s="789"/>
      <c r="CB18" s="789"/>
      <c r="CC18" s="789"/>
      <c r="CD18" s="789"/>
      <c r="CE18" s="789"/>
      <c r="CF18" s="789"/>
      <c r="CG18" s="789"/>
      <c r="CH18" s="789"/>
      <c r="CI18" s="789"/>
      <c r="CJ18" s="789"/>
      <c r="CK18" s="789"/>
      <c r="CL18" s="789"/>
      <c r="CM18" s="789"/>
      <c r="CN18" s="789"/>
      <c r="CO18" s="789"/>
      <c r="CP18" s="789"/>
      <c r="CQ18" s="789"/>
      <c r="CR18" s="789"/>
      <c r="CS18" s="789"/>
      <c r="CT18" s="789"/>
      <c r="CU18" s="791"/>
      <c r="CV18" s="809"/>
      <c r="CW18" s="789"/>
      <c r="CX18" s="789"/>
      <c r="CY18" s="789"/>
      <c r="CZ18" s="789"/>
      <c r="DA18" s="789"/>
      <c r="DB18" s="789"/>
      <c r="DC18" s="789"/>
      <c r="DD18" s="789"/>
      <c r="DE18" s="789"/>
      <c r="DF18" s="789"/>
      <c r="DG18" s="789"/>
      <c r="DH18" s="789"/>
      <c r="DI18" s="789"/>
      <c r="DJ18" s="789"/>
      <c r="DK18" s="789"/>
      <c r="DL18" s="789"/>
      <c r="DM18" s="789"/>
      <c r="DN18" s="789"/>
      <c r="DO18" s="789"/>
      <c r="DP18" s="789"/>
      <c r="DQ18" s="789"/>
      <c r="DR18" s="789"/>
      <c r="DS18" s="790"/>
    </row>
    <row r="19" spans="2:123" ht="94.5" customHeight="1" thickBot="1" x14ac:dyDescent="0.2">
      <c r="B19" s="810"/>
      <c r="C19" s="811"/>
      <c r="D19" s="177"/>
      <c r="E19" s="168"/>
      <c r="F19" s="169"/>
      <c r="G19" s="168"/>
      <c r="H19" s="169"/>
      <c r="I19" s="168"/>
      <c r="J19" s="169"/>
      <c r="K19" s="168"/>
      <c r="L19" s="169"/>
      <c r="M19" s="355"/>
      <c r="N19" s="169"/>
      <c r="O19" s="168"/>
      <c r="P19" s="169"/>
      <c r="Q19" s="168"/>
      <c r="R19" s="169"/>
      <c r="S19" s="168"/>
      <c r="T19" s="169"/>
      <c r="U19" s="168"/>
      <c r="V19" s="169"/>
      <c r="W19" s="168"/>
      <c r="X19" s="169"/>
      <c r="Y19" s="168"/>
      <c r="Z19" s="169"/>
      <c r="AA19" s="178"/>
      <c r="AB19" s="177"/>
      <c r="AC19" s="168"/>
      <c r="AD19" s="169"/>
      <c r="AE19" s="168"/>
      <c r="AF19" s="169"/>
      <c r="AG19" s="168"/>
      <c r="AH19" s="169"/>
      <c r="AI19" s="168"/>
      <c r="AJ19" s="169"/>
      <c r="AK19" s="168"/>
      <c r="AL19" s="169"/>
      <c r="AM19" s="168"/>
      <c r="AN19" s="169"/>
      <c r="AO19" s="168"/>
      <c r="AP19" s="169"/>
      <c r="AQ19" s="168"/>
      <c r="AR19" s="169"/>
      <c r="AS19" s="168"/>
      <c r="AT19" s="169"/>
      <c r="AU19" s="168"/>
      <c r="AV19" s="169"/>
      <c r="AW19" s="168"/>
      <c r="AX19" s="169"/>
      <c r="AY19" s="172"/>
      <c r="AZ19" s="177"/>
      <c r="BA19" s="168"/>
      <c r="BB19" s="169"/>
      <c r="BC19" s="168"/>
      <c r="BD19" s="169"/>
      <c r="BE19" s="168"/>
      <c r="BF19" s="169"/>
      <c r="BG19" s="168"/>
      <c r="BH19" s="169"/>
      <c r="BI19" s="168"/>
      <c r="BJ19" s="169"/>
      <c r="BK19" s="168"/>
      <c r="BL19" s="169"/>
      <c r="BM19" s="168"/>
      <c r="BN19" s="169"/>
      <c r="BO19" s="168"/>
      <c r="BP19" s="169"/>
      <c r="BQ19" s="168"/>
      <c r="BR19" s="169"/>
      <c r="BS19" s="168"/>
      <c r="BT19" s="169"/>
      <c r="BU19" s="168"/>
      <c r="BV19" s="169"/>
      <c r="BW19" s="178"/>
      <c r="BX19" s="173"/>
      <c r="BY19" s="168"/>
      <c r="BZ19" s="169"/>
      <c r="CA19" s="168"/>
      <c r="CB19" s="169"/>
      <c r="CC19" s="168"/>
      <c r="CD19" s="169"/>
      <c r="CE19" s="168"/>
      <c r="CF19" s="169"/>
      <c r="CG19" s="168"/>
      <c r="CH19" s="169"/>
      <c r="CI19" s="168"/>
      <c r="CJ19" s="169"/>
      <c r="CK19" s="168"/>
      <c r="CL19" s="169"/>
      <c r="CM19" s="168"/>
      <c r="CN19" s="169"/>
      <c r="CO19" s="168"/>
      <c r="CP19" s="169"/>
      <c r="CQ19" s="168"/>
      <c r="CR19" s="169"/>
      <c r="CS19" s="168"/>
      <c r="CT19" s="169"/>
      <c r="CU19" s="172"/>
      <c r="CV19" s="177"/>
      <c r="CW19" s="168"/>
      <c r="CX19" s="169"/>
      <c r="CY19" s="168"/>
      <c r="CZ19" s="169"/>
      <c r="DA19" s="168"/>
      <c r="DB19" s="169"/>
      <c r="DC19" s="168"/>
      <c r="DD19" s="169"/>
      <c r="DE19" s="168"/>
      <c r="DF19" s="169"/>
      <c r="DG19" s="168"/>
      <c r="DH19" s="169"/>
      <c r="DI19" s="168"/>
      <c r="DJ19" s="169"/>
      <c r="DK19" s="168"/>
      <c r="DL19" s="169"/>
      <c r="DM19" s="168"/>
      <c r="DN19" s="169"/>
      <c r="DO19" s="168"/>
      <c r="DP19" s="169"/>
      <c r="DQ19" s="168"/>
      <c r="DR19" s="169"/>
      <c r="DS19" s="170"/>
    </row>
    <row r="20" spans="2:123" ht="49.5" customHeight="1" thickBot="1" x14ac:dyDescent="0.2">
      <c r="B20" s="810"/>
      <c r="C20" s="811"/>
      <c r="D20" s="809"/>
      <c r="E20" s="789"/>
      <c r="F20" s="789"/>
      <c r="G20" s="789"/>
      <c r="H20" s="789"/>
      <c r="I20" s="789"/>
      <c r="J20" s="789"/>
      <c r="K20" s="789"/>
      <c r="L20" s="789"/>
      <c r="M20" s="789"/>
      <c r="N20" s="789"/>
      <c r="O20" s="789"/>
      <c r="P20" s="789"/>
      <c r="Q20" s="789"/>
      <c r="R20" s="789"/>
      <c r="S20" s="789"/>
      <c r="T20" s="789"/>
      <c r="U20" s="789"/>
      <c r="V20" s="789"/>
      <c r="W20" s="789"/>
      <c r="X20" s="789"/>
      <c r="Y20" s="789"/>
      <c r="Z20" s="789"/>
      <c r="AA20" s="791"/>
      <c r="AB20" s="809"/>
      <c r="AC20" s="789"/>
      <c r="AD20" s="789"/>
      <c r="AE20" s="789"/>
      <c r="AF20" s="789"/>
      <c r="AG20" s="789"/>
      <c r="AH20" s="789"/>
      <c r="AI20" s="789"/>
      <c r="AJ20" s="789"/>
      <c r="AK20" s="789"/>
      <c r="AL20" s="789"/>
      <c r="AM20" s="789"/>
      <c r="AN20" s="789"/>
      <c r="AO20" s="789"/>
      <c r="AP20" s="789"/>
      <c r="AQ20" s="789"/>
      <c r="AR20" s="789"/>
      <c r="AS20" s="789"/>
      <c r="AT20" s="789"/>
      <c r="AU20" s="789"/>
      <c r="AV20" s="789"/>
      <c r="AW20" s="789"/>
      <c r="AX20" s="789"/>
      <c r="AY20" s="791"/>
      <c r="AZ20" s="809"/>
      <c r="BA20" s="789"/>
      <c r="BB20" s="789"/>
      <c r="BC20" s="789"/>
      <c r="BD20" s="789"/>
      <c r="BE20" s="789"/>
      <c r="BF20" s="789"/>
      <c r="BG20" s="789"/>
      <c r="BH20" s="789"/>
      <c r="BI20" s="789"/>
      <c r="BJ20" s="789"/>
      <c r="BK20" s="789"/>
      <c r="BL20" s="789"/>
      <c r="BM20" s="789"/>
      <c r="BN20" s="789"/>
      <c r="BO20" s="789"/>
      <c r="BP20" s="789"/>
      <c r="BQ20" s="789"/>
      <c r="BR20" s="789"/>
      <c r="BS20" s="789"/>
      <c r="BT20" s="789"/>
      <c r="BU20" s="789"/>
      <c r="BV20" s="789"/>
      <c r="BW20" s="791"/>
      <c r="BX20" s="809"/>
      <c r="BY20" s="789"/>
      <c r="BZ20" s="789"/>
      <c r="CA20" s="789"/>
      <c r="CB20" s="789"/>
      <c r="CC20" s="789"/>
      <c r="CD20" s="789"/>
      <c r="CE20" s="789"/>
      <c r="CF20" s="789"/>
      <c r="CG20" s="789"/>
      <c r="CH20" s="789"/>
      <c r="CI20" s="789"/>
      <c r="CJ20" s="789"/>
      <c r="CK20" s="789"/>
      <c r="CL20" s="789"/>
      <c r="CM20" s="789"/>
      <c r="CN20" s="789"/>
      <c r="CO20" s="789"/>
      <c r="CP20" s="789"/>
      <c r="CQ20" s="789"/>
      <c r="CR20" s="789"/>
      <c r="CS20" s="789"/>
      <c r="CT20" s="789"/>
      <c r="CU20" s="791"/>
      <c r="CV20" s="809"/>
      <c r="CW20" s="789"/>
      <c r="CX20" s="789"/>
      <c r="CY20" s="789"/>
      <c r="CZ20" s="789"/>
      <c r="DA20" s="789"/>
      <c r="DB20" s="789"/>
      <c r="DC20" s="789"/>
      <c r="DD20" s="789"/>
      <c r="DE20" s="789"/>
      <c r="DF20" s="789"/>
      <c r="DG20" s="789"/>
      <c r="DH20" s="789"/>
      <c r="DI20" s="789"/>
      <c r="DJ20" s="789"/>
      <c r="DK20" s="789"/>
      <c r="DL20" s="789"/>
      <c r="DM20" s="789"/>
      <c r="DN20" s="789"/>
      <c r="DO20" s="789"/>
      <c r="DP20" s="789"/>
      <c r="DQ20" s="789"/>
      <c r="DR20" s="789"/>
      <c r="DS20" s="790"/>
    </row>
    <row r="21" spans="2:123" x14ac:dyDescent="0.15">
      <c r="B21" s="9"/>
      <c r="C21" s="9"/>
      <c r="O21" s="9"/>
      <c r="P21" s="9"/>
      <c r="Q21" s="9"/>
      <c r="R21" s="9"/>
      <c r="S21" s="9"/>
      <c r="T21" s="9"/>
      <c r="U21" s="9"/>
      <c r="V21" s="9"/>
      <c r="W21" s="9"/>
      <c r="X21" s="9"/>
      <c r="Y21" s="9"/>
      <c r="Z21" s="9"/>
    </row>
  </sheetData>
  <mergeCells count="116">
    <mergeCell ref="BX18:CU18"/>
    <mergeCell ref="AZ14:BW14"/>
    <mergeCell ref="BX14:CU14"/>
    <mergeCell ref="CV18:DS18"/>
    <mergeCell ref="D20:AA20"/>
    <mergeCell ref="AB20:AY20"/>
    <mergeCell ref="AZ20:BW20"/>
    <mergeCell ref="BX20:CU20"/>
    <mergeCell ref="CV20:DS20"/>
    <mergeCell ref="D18:AA18"/>
    <mergeCell ref="AB18:AY18"/>
    <mergeCell ref="BX12:CU12"/>
    <mergeCell ref="CV12:DS12"/>
    <mergeCell ref="CV14:DS14"/>
    <mergeCell ref="D16:AA16"/>
    <mergeCell ref="AB16:AY16"/>
    <mergeCell ref="AZ16:BW16"/>
    <mergeCell ref="BX16:CU16"/>
    <mergeCell ref="CV16:DS16"/>
    <mergeCell ref="D14:AA14"/>
    <mergeCell ref="AB14:AY14"/>
    <mergeCell ref="AB10:AY10"/>
    <mergeCell ref="AZ10:BW10"/>
    <mergeCell ref="AB12:AY12"/>
    <mergeCell ref="AZ12:BW12"/>
    <mergeCell ref="B17:B18"/>
    <mergeCell ref="C17:C18"/>
    <mergeCell ref="B19:B20"/>
    <mergeCell ref="C19:C20"/>
    <mergeCell ref="B13:B14"/>
    <mergeCell ref="C13:C14"/>
    <mergeCell ref="B15:B16"/>
    <mergeCell ref="C15:C16"/>
    <mergeCell ref="AZ18:BW18"/>
    <mergeCell ref="B11:B12"/>
    <mergeCell ref="C11:C12"/>
    <mergeCell ref="D10:AA10"/>
    <mergeCell ref="B9:B10"/>
    <mergeCell ref="C9:C10"/>
    <mergeCell ref="D12:AA12"/>
    <mergeCell ref="P5:Q5"/>
    <mergeCell ref="B4:B6"/>
    <mergeCell ref="C4:C6"/>
    <mergeCell ref="D5:E5"/>
    <mergeCell ref="F5:G5"/>
    <mergeCell ref="AT5:AU5"/>
    <mergeCell ref="AV5:AW5"/>
    <mergeCell ref="R5:S5"/>
    <mergeCell ref="AB4:AY4"/>
    <mergeCell ref="AB5:AC5"/>
    <mergeCell ref="AD5:AE5"/>
    <mergeCell ref="AF5:AG5"/>
    <mergeCell ref="AH5:AI5"/>
    <mergeCell ref="AJ5:AK5"/>
    <mergeCell ref="AL5:AM5"/>
    <mergeCell ref="AN5:AO5"/>
    <mergeCell ref="AX5:AY5"/>
    <mergeCell ref="D4:AA4"/>
    <mergeCell ref="H5:I5"/>
    <mergeCell ref="J5:K5"/>
    <mergeCell ref="X5:Y5"/>
    <mergeCell ref="L5:M5"/>
    <mergeCell ref="N5:O5"/>
    <mergeCell ref="Z5:AA5"/>
    <mergeCell ref="T5:U5"/>
    <mergeCell ref="V5:W5"/>
    <mergeCell ref="AZ4:BW4"/>
    <mergeCell ref="BX4:CU4"/>
    <mergeCell ref="AZ5:BA5"/>
    <mergeCell ref="BB5:BC5"/>
    <mergeCell ref="BD5:BE5"/>
    <mergeCell ref="BF5:BG5"/>
    <mergeCell ref="BH5:BI5"/>
    <mergeCell ref="BJ5:BK5"/>
    <mergeCell ref="BL5:BM5"/>
    <mergeCell ref="BN5:BO5"/>
    <mergeCell ref="BP5:BQ5"/>
    <mergeCell ref="BR5:BS5"/>
    <mergeCell ref="BT5:BU5"/>
    <mergeCell ref="BV5:BW5"/>
    <mergeCell ref="BX5:BY5"/>
    <mergeCell ref="BZ5:CA5"/>
    <mergeCell ref="CV4:DS4"/>
    <mergeCell ref="CV5:CW5"/>
    <mergeCell ref="CX5:CY5"/>
    <mergeCell ref="CZ5:DA5"/>
    <mergeCell ref="DB5:DC5"/>
    <mergeCell ref="DD5:DE5"/>
    <mergeCell ref="DF5:DG5"/>
    <mergeCell ref="CT5:CU5"/>
    <mergeCell ref="DJ5:DK5"/>
    <mergeCell ref="DL5:DM5"/>
    <mergeCell ref="CV10:DS10"/>
    <mergeCell ref="BX10:CU10"/>
    <mergeCell ref="DN5:DO5"/>
    <mergeCell ref="DP5:DQ5"/>
    <mergeCell ref="DR5:DS5"/>
    <mergeCell ref="CN5:CO5"/>
    <mergeCell ref="CP5:CQ5"/>
    <mergeCell ref="CV8:DS8"/>
    <mergeCell ref="B7:B8"/>
    <mergeCell ref="C7:C8"/>
    <mergeCell ref="D8:AA8"/>
    <mergeCell ref="AB8:AY8"/>
    <mergeCell ref="AZ8:BW8"/>
    <mergeCell ref="BX8:CU8"/>
    <mergeCell ref="DH5:DI5"/>
    <mergeCell ref="CB5:CC5"/>
    <mergeCell ref="CD5:CE5"/>
    <mergeCell ref="CF5:CG5"/>
    <mergeCell ref="CH5:CI5"/>
    <mergeCell ref="CR5:CS5"/>
    <mergeCell ref="CJ5:CK5"/>
    <mergeCell ref="CL5:CM5"/>
    <mergeCell ref="AP5:AQ5"/>
    <mergeCell ref="AR5:AS5"/>
  </mergeCells>
  <phoneticPr fontId="2"/>
  <pageMargins left="0.62992125984251968" right="0.35433070866141736" top="1.0236220472440944" bottom="0.59055118110236227" header="0.47244094488188981" footer="0.51181102362204722"/>
  <pageSetup paperSize="9" scale="3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営農計画概要</vt:lpstr>
      <vt:lpstr>資金繰り表　最後に記載すること</vt:lpstr>
      <vt:lpstr>経営耕地計画</vt:lpstr>
      <vt:lpstr>施設等整備計画</vt:lpstr>
      <vt:lpstr>借入金返済 </vt:lpstr>
      <vt:lpstr>収支（品目別）</vt:lpstr>
      <vt:lpstr>収支（年次別）記載不要！</vt:lpstr>
      <vt:lpstr>収支（全体）記載不要！</vt:lpstr>
      <vt:lpstr>作付計画</vt:lpstr>
      <vt:lpstr>営農計画概要!Print_Area</vt:lpstr>
      <vt:lpstr>経営耕地計画!Print_Area</vt:lpstr>
      <vt:lpstr>'借入金返済 '!Print_Area</vt:lpstr>
      <vt:lpstr>'収支（全体）記載不要！'!Print_Area</vt:lpstr>
      <vt:lpstr>'収支（年次別）記載不要！'!Print_Area</vt:lpstr>
      <vt:lpstr>'収支（品目別）'!Print_Area</vt:lpstr>
      <vt:lpstr>作付計画!Print_Titles</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藤原　紗有美</cp:lastModifiedBy>
  <cp:lastPrinted>2026-07-03T07:05:05Z</cp:lastPrinted>
  <dcterms:created xsi:type="dcterms:W3CDTF">2010-05-12T02:00:16Z</dcterms:created>
  <dcterms:modified xsi:type="dcterms:W3CDTF">2026-07-03T07:11:40Z</dcterms:modified>
</cp:coreProperties>
</file>